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codeName="ThisWorkbook" autoCompressPictures="0"/>
  <mc:AlternateContent xmlns:mc="http://schemas.openxmlformats.org/markup-compatibility/2006">
    <mc:Choice Requires="x15">
      <x15ac:absPath xmlns:x15ac="http://schemas.microsoft.com/office/spreadsheetml/2010/11/ac" url="/Users/marcobellazzi/Documents/Costi  and Quality/"/>
    </mc:Choice>
  </mc:AlternateContent>
  <xr:revisionPtr revIDLastSave="0" documentId="13_ncr:1_{033F1CDF-CAAD-9C43-BAB1-AE979E6794D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500" windowWidth="33500" windowHeight="165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V9" i="5"/>
  <c r="E9" i="5"/>
  <c r="V10" i="5"/>
  <c r="E10" i="5"/>
  <c r="V11" i="5"/>
  <c r="E11" i="5"/>
  <c r="V12" i="5"/>
  <c r="E12" i="5"/>
  <c r="X12" i="5" s="1"/>
  <c r="V13" i="5"/>
  <c r="E13" i="5"/>
  <c r="V14" i="5"/>
  <c r="E14" i="5"/>
  <c r="V15" i="5"/>
  <c r="E15" i="5"/>
  <c r="X15" i="5" s="1"/>
  <c r="V16" i="5"/>
  <c r="E16" i="5"/>
  <c r="X16" i="5" s="1"/>
  <c r="V17" i="5"/>
  <c r="E17" i="5"/>
  <c r="V18" i="5"/>
  <c r="E18" i="5"/>
  <c r="V19" i="5"/>
  <c r="E19" i="5"/>
  <c r="X19" i="5" s="1"/>
  <c r="V20" i="5"/>
  <c r="E20" i="5"/>
  <c r="X20" i="5" s="1"/>
  <c r="V21" i="5"/>
  <c r="E21" i="5"/>
  <c r="V22" i="5"/>
  <c r="E22" i="5"/>
  <c r="V23" i="5"/>
  <c r="E23" i="5"/>
  <c r="X23" i="5" s="1"/>
  <c r="V24" i="5"/>
  <c r="E24" i="5"/>
  <c r="X24" i="5" s="1"/>
  <c r="V25" i="5"/>
  <c r="E25" i="5"/>
  <c r="X25" i="5" s="1"/>
  <c r="V26" i="5"/>
  <c r="E26" i="5"/>
  <c r="X26" i="5" s="1"/>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V38" i="5"/>
  <c r="E38" i="5"/>
  <c r="V39" i="5"/>
  <c r="E39" i="5"/>
  <c r="X39" i="5" s="1"/>
  <c r="V40" i="5"/>
  <c r="E40" i="5"/>
  <c r="X40" i="5" s="1"/>
  <c r="V41" i="5"/>
  <c r="E41" i="5"/>
  <c r="X41" i="5" s="1"/>
  <c r="V42" i="5"/>
  <c r="E42" i="5"/>
  <c r="X42" i="5" s="1"/>
  <c r="V43" i="5"/>
  <c r="E43" i="5"/>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V111" i="5"/>
  <c r="E111" i="5"/>
  <c r="X111" i="5" s="1"/>
  <c r="V112" i="5"/>
  <c r="E112" i="5"/>
  <c r="X112" i="5" s="1"/>
  <c r="V113" i="5"/>
  <c r="E113" i="5"/>
  <c r="X113" i="5" s="1"/>
  <c r="V114" i="5"/>
  <c r="E114" i="5"/>
  <c r="V115" i="5"/>
  <c r="E115" i="5"/>
  <c r="X115" i="5" s="1"/>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X151" i="5" s="1"/>
  <c r="V152" i="5"/>
  <c r="E152" i="5"/>
  <c r="V153" i="5"/>
  <c r="E153" i="5"/>
  <c r="X153" i="5" s="1"/>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X163" i="5" s="1"/>
  <c r="V164" i="5"/>
  <c r="E164" i="5"/>
  <c r="V165" i="5"/>
  <c r="E165" i="5"/>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V192" i="5"/>
  <c r="E192" i="5"/>
  <c r="X192" i="5" s="1"/>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V202" i="5"/>
  <c r="E202" i="5"/>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V213" i="5"/>
  <c r="E213" i="5"/>
  <c r="X213" i="5" s="1"/>
  <c r="V214" i="5"/>
  <c r="E214" i="5"/>
  <c r="V215" i="5"/>
  <c r="E215" i="5"/>
  <c r="V216" i="5"/>
  <c r="E216" i="5"/>
  <c r="X216" i="5" s="1"/>
  <c r="V217" i="5"/>
  <c r="E217" i="5"/>
  <c r="X217" i="5" s="1"/>
  <c r="V218" i="5"/>
  <c r="E218" i="5"/>
  <c r="V219" i="5"/>
  <c r="E219" i="5"/>
  <c r="X219" i="5" s="1"/>
  <c r="V220" i="5"/>
  <c r="E220" i="5"/>
  <c r="X220" i="5" s="1"/>
  <c r="V221" i="5"/>
  <c r="E221" i="5"/>
  <c r="V222" i="5"/>
  <c r="E222" i="5"/>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V234" i="5"/>
  <c r="E234" i="5"/>
  <c r="V235" i="5"/>
  <c r="E235" i="5"/>
  <c r="X235" i="5" s="1"/>
  <c r="V236" i="5"/>
  <c r="E236" i="5"/>
  <c r="X236" i="5" s="1"/>
  <c r="V237" i="5"/>
  <c r="E237" i="5"/>
  <c r="X237" i="5" s="1"/>
  <c r="V238" i="5"/>
  <c r="E238" i="5"/>
  <c r="V239" i="5"/>
  <c r="E239" i="5"/>
  <c r="X239" i="5" s="1"/>
  <c r="V240" i="5"/>
  <c r="E240" i="5"/>
  <c r="X240" i="5" s="1"/>
  <c r="V241" i="5"/>
  <c r="E241" i="5"/>
  <c r="V242" i="5"/>
  <c r="E242" i="5"/>
  <c r="V243" i="5"/>
  <c r="E243" i="5"/>
  <c r="X243" i="5" s="1"/>
  <c r="V244" i="5"/>
  <c r="E244" i="5"/>
  <c r="X244" i="5" s="1"/>
  <c r="V245" i="5"/>
  <c r="E245" i="5"/>
  <c r="X245" i="5" s="1"/>
  <c r="V246" i="5"/>
  <c r="E246" i="5"/>
  <c r="V247" i="5"/>
  <c r="E247" i="5"/>
  <c r="X247" i="5" s="1"/>
  <c r="V248" i="5"/>
  <c r="E248" i="5"/>
  <c r="X248" i="5" s="1"/>
  <c r="V249" i="5"/>
  <c r="E249" i="5"/>
  <c r="V250" i="5"/>
  <c r="E250" i="5"/>
  <c r="V251" i="5"/>
  <c r="E251" i="5"/>
  <c r="V252" i="5"/>
  <c r="E252" i="5"/>
  <c r="X252" i="5" s="1"/>
  <c r="V253" i="5"/>
  <c r="E253" i="5"/>
  <c r="V254" i="5"/>
  <c r="E254" i="5"/>
  <c r="V255" i="5"/>
  <c r="E255" i="5"/>
  <c r="X255" i="5" s="1"/>
  <c r="V256" i="5"/>
  <c r="E256" i="5"/>
  <c r="X256" i="5" s="1"/>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V266" i="5"/>
  <c r="E266" i="5"/>
  <c r="V267" i="5"/>
  <c r="E267" i="5"/>
  <c r="X267" i="5" s="1"/>
  <c r="V268" i="5"/>
  <c r="E268" i="5"/>
  <c r="X268" i="5" s="1"/>
  <c r="V269" i="5"/>
  <c r="E269" i="5"/>
  <c r="X269" i="5" s="1"/>
  <c r="V270" i="5"/>
  <c r="E270" i="5"/>
  <c r="V271" i="5"/>
  <c r="E271" i="5"/>
  <c r="X271" i="5" s="1"/>
  <c r="V272" i="5"/>
  <c r="E272" i="5"/>
  <c r="X272" i="5" s="1"/>
  <c r="V273" i="5"/>
  <c r="E273" i="5"/>
  <c r="X273" i="5" s="1"/>
  <c r="V274" i="5"/>
  <c r="E274" i="5"/>
  <c r="X274" i="5" s="1"/>
  <c r="V275" i="5"/>
  <c r="E275" i="5"/>
  <c r="X275" i="5" s="1"/>
  <c r="V276" i="5"/>
  <c r="E276" i="5"/>
  <c r="X276" i="5" s="1"/>
  <c r="V277" i="5"/>
  <c r="E277" i="5"/>
  <c r="V278" i="5"/>
  <c r="E278" i="5"/>
  <c r="V279" i="5"/>
  <c r="E279" i="5"/>
  <c r="V280" i="5"/>
  <c r="E280" i="5"/>
  <c r="X280" i="5" s="1"/>
  <c r="V281" i="5"/>
  <c r="E281" i="5"/>
  <c r="V282" i="5"/>
  <c r="E282" i="5"/>
  <c r="V283" i="5"/>
  <c r="E283" i="5"/>
  <c r="X283" i="5" s="1"/>
  <c r="V284" i="5"/>
  <c r="E284" i="5"/>
  <c r="X284" i="5" s="1"/>
  <c r="V285" i="5"/>
  <c r="E285" i="5"/>
  <c r="V286" i="5"/>
  <c r="E286" i="5"/>
  <c r="V287" i="5"/>
  <c r="E287" i="5"/>
  <c r="V288" i="5"/>
  <c r="E288" i="5"/>
  <c r="X288" i="5" s="1"/>
  <c r="V289" i="5"/>
  <c r="E289" i="5"/>
  <c r="X289" i="5" s="1"/>
  <c r="V290" i="5"/>
  <c r="E290" i="5"/>
  <c r="V291" i="5"/>
  <c r="E291" i="5"/>
  <c r="X291" i="5" s="1"/>
  <c r="V292" i="5"/>
  <c r="E292" i="5"/>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V306" i="5"/>
  <c r="E306" i="5"/>
  <c r="V307" i="5"/>
  <c r="E307" i="5"/>
  <c r="X307" i="5" s="1"/>
  <c r="V308" i="5"/>
  <c r="E308" i="5"/>
  <c r="X308" i="5" s="1"/>
  <c r="V309" i="5"/>
  <c r="E309" i="5"/>
  <c r="V310" i="5"/>
  <c r="E310" i="5"/>
  <c r="V311" i="5"/>
  <c r="E311" i="5"/>
  <c r="X311" i="5" s="1"/>
  <c r="V312" i="5"/>
  <c r="E312" i="5"/>
  <c r="X312" i="5" s="1"/>
  <c r="V313" i="5"/>
  <c r="E313" i="5"/>
  <c r="V314" i="5"/>
  <c r="E314" i="5"/>
  <c r="V315" i="5"/>
  <c r="E315" i="5"/>
  <c r="V316" i="5"/>
  <c r="E316" i="5"/>
  <c r="X316" i="5" s="1"/>
  <c r="V317" i="5"/>
  <c r="E317" i="5"/>
  <c r="X317" i="5" s="1"/>
  <c r="V318" i="5"/>
  <c r="E318" i="5"/>
  <c r="V319" i="5"/>
  <c r="E319" i="5"/>
  <c r="X319" i="5" s="1"/>
  <c r="V320" i="5"/>
  <c r="E320" i="5"/>
  <c r="V321" i="5"/>
  <c r="E321" i="5"/>
  <c r="X321" i="5" s="1"/>
  <c r="V322" i="5"/>
  <c r="E322" i="5"/>
  <c r="V323" i="5"/>
  <c r="E323" i="5"/>
  <c r="X323" i="5" s="1"/>
  <c r="V324" i="5"/>
  <c r="E324" i="5"/>
  <c r="X324" i="5" s="1"/>
  <c r="V325" i="5"/>
  <c r="E325" i="5"/>
  <c r="V326" i="5"/>
  <c r="E326" i="5"/>
  <c r="V327" i="5"/>
  <c r="E327" i="5"/>
  <c r="X327" i="5" s="1"/>
  <c r="V328" i="5"/>
  <c r="E328" i="5"/>
  <c r="X328" i="5" s="1"/>
  <c r="V329" i="5"/>
  <c r="E329" i="5"/>
  <c r="V330" i="5"/>
  <c r="E330" i="5"/>
  <c r="V331" i="5"/>
  <c r="E331" i="5"/>
  <c r="V332" i="5"/>
  <c r="E332" i="5"/>
  <c r="X332" i="5" s="1"/>
  <c r="V333" i="5"/>
  <c r="E333" i="5"/>
  <c r="V334" i="5"/>
  <c r="E334" i="5"/>
  <c r="V335" i="5"/>
  <c r="E335" i="5"/>
  <c r="X335" i="5" s="1"/>
  <c r="V336" i="5"/>
  <c r="E336" i="5"/>
  <c r="X336" i="5" s="1"/>
  <c r="V337" i="5"/>
  <c r="E337" i="5"/>
  <c r="X337" i="5" s="1"/>
  <c r="V338" i="5"/>
  <c r="E338" i="5"/>
  <c r="V339" i="5"/>
  <c r="E339" i="5"/>
  <c r="X339" i="5" s="1"/>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V446" i="5"/>
  <c r="E446" i="5"/>
  <c r="V447" i="5"/>
  <c r="E447" i="5"/>
  <c r="X447" i="5" s="1"/>
  <c r="V448" i="5"/>
  <c r="E448" i="5"/>
  <c r="X448" i="5" s="1"/>
  <c r="V449" i="5"/>
  <c r="E449" i="5"/>
  <c r="X449" i="5" s="1"/>
  <c r="V450" i="5"/>
  <c r="E450" i="5"/>
  <c r="V451" i="5"/>
  <c r="E451" i="5"/>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V463" i="5"/>
  <c r="E463" i="5"/>
  <c r="X463" i="5" s="1"/>
  <c r="V464" i="5"/>
  <c r="E464" i="5"/>
  <c r="X464" i="5" s="1"/>
  <c r="V465" i="5"/>
  <c r="E465" i="5"/>
  <c r="V466" i="5"/>
  <c r="E466" i="5"/>
  <c r="V467" i="5"/>
  <c r="E467" i="5"/>
  <c r="V468" i="5"/>
  <c r="E468" i="5"/>
  <c r="X468" i="5" s="1"/>
  <c r="V469" i="5"/>
  <c r="E469" i="5"/>
  <c r="V470" i="5"/>
  <c r="E470" i="5"/>
  <c r="X470" i="5" s="1"/>
  <c r="V471" i="5"/>
  <c r="E471" i="5"/>
  <c r="X471" i="5" s="1"/>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X580" i="5" s="1"/>
  <c r="V581" i="5"/>
  <c r="E581" i="5"/>
  <c r="V582" i="5"/>
  <c r="E582" i="5"/>
  <c r="X582" i="5" s="1"/>
  <c r="V583" i="5"/>
  <c r="E583" i="5"/>
  <c r="X583" i="5" s="1"/>
  <c r="V584" i="5"/>
  <c r="E584" i="5"/>
  <c r="X584" i="5" s="1"/>
  <c r="V585" i="5"/>
  <c r="E585" i="5"/>
  <c r="V586" i="5"/>
  <c r="E586" i="5"/>
  <c r="V587" i="5"/>
  <c r="E587" i="5"/>
  <c r="X587" i="5" s="1"/>
  <c r="V588" i="5"/>
  <c r="E588" i="5"/>
  <c r="X588" i="5" s="1"/>
  <c r="V589" i="5"/>
  <c r="E589" i="5"/>
  <c r="V590" i="5"/>
  <c r="E590" i="5"/>
  <c r="V591" i="5"/>
  <c r="E591" i="5"/>
  <c r="V592" i="5"/>
  <c r="E592" i="5"/>
  <c r="V593" i="5"/>
  <c r="E593" i="5"/>
  <c r="V594" i="5"/>
  <c r="E594" i="5"/>
  <c r="V595" i="5"/>
  <c r="E595" i="5"/>
  <c r="X595" i="5" s="1"/>
  <c r="V596" i="5"/>
  <c r="E596" i="5"/>
  <c r="V597" i="5"/>
  <c r="E597" i="5"/>
  <c r="V598" i="5"/>
  <c r="E598" i="5"/>
  <c r="X598" i="5" s="1"/>
  <c r="V599" i="5"/>
  <c r="E599" i="5"/>
  <c r="V600" i="5"/>
  <c r="E600" i="5"/>
  <c r="X600" i="5" s="1"/>
  <c r="V601" i="5"/>
  <c r="E601" i="5"/>
  <c r="V602" i="5"/>
  <c r="E602" i="5"/>
  <c r="V603" i="5"/>
  <c r="E603" i="5"/>
  <c r="V604" i="5"/>
  <c r="E604" i="5"/>
  <c r="X604" i="5" s="1"/>
  <c r="V605" i="5"/>
  <c r="E605" i="5"/>
  <c r="V606" i="5"/>
  <c r="E606" i="5"/>
  <c r="V607" i="5"/>
  <c r="E607" i="5"/>
  <c r="X607" i="5" s="1"/>
  <c r="V608" i="5"/>
  <c r="E608" i="5"/>
  <c r="X608" i="5" s="1"/>
  <c r="V609" i="5"/>
  <c r="E609" i="5"/>
  <c r="V610" i="5"/>
  <c r="E610" i="5"/>
  <c r="V611" i="5"/>
  <c r="E611" i="5"/>
  <c r="X611" i="5" s="1"/>
  <c r="V612" i="5"/>
  <c r="E612" i="5"/>
  <c r="X612" i="5" s="1"/>
  <c r="V613" i="5"/>
  <c r="E613" i="5"/>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V626" i="5"/>
  <c r="E626" i="5"/>
  <c r="V627" i="5"/>
  <c r="E627" i="5"/>
  <c r="X627" i="5" s="1"/>
  <c r="V628" i="5"/>
  <c r="E628" i="5"/>
  <c r="X628" i="5" s="1"/>
  <c r="V629" i="5"/>
  <c r="E629" i="5"/>
  <c r="V630" i="5"/>
  <c r="E630" i="5"/>
  <c r="X630" i="5" s="1"/>
  <c r="V631" i="5"/>
  <c r="E631" i="5"/>
  <c r="X631" i="5" s="1"/>
  <c r="V632" i="5"/>
  <c r="E632" i="5"/>
  <c r="V633" i="5"/>
  <c r="E633" i="5"/>
  <c r="V634" i="5"/>
  <c r="E634" i="5"/>
  <c r="V635" i="5"/>
  <c r="E635" i="5"/>
  <c r="X635" i="5" s="1"/>
  <c r="V636" i="5"/>
  <c r="E636" i="5"/>
  <c r="X636" i="5" s="1"/>
  <c r="V637" i="5"/>
  <c r="E637" i="5"/>
  <c r="V638" i="5"/>
  <c r="E638" i="5"/>
  <c r="X638" i="5" s="1"/>
  <c r="V639" i="5"/>
  <c r="E639" i="5"/>
  <c r="X639" i="5" s="1"/>
  <c r="V640" i="5"/>
  <c r="E640" i="5"/>
  <c r="X640" i="5" s="1"/>
  <c r="V641" i="5"/>
  <c r="E641" i="5"/>
  <c r="V642" i="5"/>
  <c r="E642" i="5"/>
  <c r="V643" i="5"/>
  <c r="E643" i="5"/>
  <c r="X643" i="5" s="1"/>
  <c r="V644" i="5"/>
  <c r="E644" i="5"/>
  <c r="X644" i="5" s="1"/>
  <c r="V645" i="5"/>
  <c r="E645" i="5"/>
  <c r="V646" i="5"/>
  <c r="E646" i="5"/>
  <c r="X646" i="5" s="1"/>
  <c r="V647" i="5"/>
  <c r="E647" i="5"/>
  <c r="X647" i="5" s="1"/>
  <c r="V648" i="5"/>
  <c r="E648" i="5"/>
  <c r="X648" i="5" s="1"/>
  <c r="V649" i="5"/>
  <c r="E649" i="5"/>
  <c r="V650" i="5"/>
  <c r="E650" i="5"/>
  <c r="V651" i="5"/>
  <c r="E651" i="5"/>
  <c r="X651" i="5" s="1"/>
  <c r="V652" i="5"/>
  <c r="E652" i="5"/>
  <c r="X652" i="5" s="1"/>
  <c r="V653" i="5"/>
  <c r="E653" i="5"/>
  <c r="V654" i="5"/>
  <c r="E654" i="5"/>
  <c r="X654" i="5" s="1"/>
  <c r="V655" i="5"/>
  <c r="E655" i="5"/>
  <c r="V656" i="5"/>
  <c r="E656" i="5"/>
  <c r="X656" i="5" s="1"/>
  <c r="V657" i="5"/>
  <c r="E657" i="5"/>
  <c r="V658" i="5"/>
  <c r="E658" i="5"/>
  <c r="X658" i="5" s="1"/>
  <c r="V659" i="5"/>
  <c r="E659" i="5"/>
  <c r="X659" i="5" s="1"/>
  <c r="V660" i="5"/>
  <c r="E660" i="5"/>
  <c r="X660" i="5" s="1"/>
  <c r="V661" i="5"/>
  <c r="E661" i="5"/>
  <c r="V662" i="5"/>
  <c r="E662" i="5"/>
  <c r="V663" i="5"/>
  <c r="E663" i="5"/>
  <c r="X663" i="5" s="1"/>
  <c r="V664" i="5"/>
  <c r="E664" i="5"/>
  <c r="X664" i="5" s="1"/>
  <c r="V665" i="5"/>
  <c r="E665" i="5"/>
  <c r="V666" i="5"/>
  <c r="E666" i="5"/>
  <c r="V667" i="5"/>
  <c r="E667" i="5"/>
  <c r="V668" i="5"/>
  <c r="E668" i="5"/>
  <c r="X668" i="5" s="1"/>
  <c r="V669" i="5"/>
  <c r="E669" i="5"/>
  <c r="V670" i="5"/>
  <c r="E670" i="5"/>
  <c r="V671" i="5"/>
  <c r="E671" i="5"/>
  <c r="X671" i="5" s="1"/>
  <c r="V672" i="5"/>
  <c r="E672" i="5"/>
  <c r="X672" i="5" s="1"/>
  <c r="V673" i="5"/>
  <c r="E673" i="5"/>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V750" i="5"/>
  <c r="E750" i="5"/>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X809" i="5" s="1"/>
  <c r="V810" i="5"/>
  <c r="E810" i="5"/>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X839" i="5" s="1"/>
  <c r="V840" i="5"/>
  <c r="E840" i="5"/>
  <c r="X840" i="5" s="1"/>
  <c r="V841" i="5"/>
  <c r="E841" i="5"/>
  <c r="V842" i="5"/>
  <c r="E842" i="5"/>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V853" i="5"/>
  <c r="E853" i="5"/>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V870" i="5"/>
  <c r="E870" i="5"/>
  <c r="V871" i="5"/>
  <c r="E871" i="5"/>
  <c r="X871" i="5" s="1"/>
  <c r="V872" i="5"/>
  <c r="E872" i="5"/>
  <c r="X872" i="5" s="1"/>
  <c r="V873" i="5"/>
  <c r="E873" i="5"/>
  <c r="V874" i="5"/>
  <c r="E874" i="5"/>
  <c r="V875" i="5"/>
  <c r="E875" i="5"/>
  <c r="X875" i="5" s="1"/>
  <c r="V876" i="5"/>
  <c r="E876" i="5"/>
  <c r="X876" i="5" s="1"/>
  <c r="V877" i="5"/>
  <c r="E877" i="5"/>
  <c r="X877" i="5" s="1"/>
  <c r="V878" i="5"/>
  <c r="E878" i="5"/>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V907" i="5"/>
  <c r="E907" i="5"/>
  <c r="X907" i="5" s="1"/>
  <c r="V908" i="5"/>
  <c r="E908" i="5"/>
  <c r="X908" i="5" s="1"/>
  <c r="V909" i="5"/>
  <c r="E909" i="5"/>
  <c r="X909" i="5" s="1"/>
  <c r="V910" i="5"/>
  <c r="E910" i="5"/>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X947" i="5" s="1"/>
  <c r="V948" i="5"/>
  <c r="E948" i="5"/>
  <c r="X948" i="5" s="1"/>
  <c r="V949" i="5"/>
  <c r="E949" i="5"/>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V963" i="5"/>
  <c r="E963" i="5"/>
  <c r="X963" i="5" s="1"/>
  <c r="V964" i="5"/>
  <c r="E964" i="5"/>
  <c r="X964" i="5" s="1"/>
  <c r="V965" i="5"/>
  <c r="E965" i="5"/>
  <c r="X965" i="5" s="1"/>
  <c r="V966" i="5"/>
  <c r="E966" i="5"/>
  <c r="V967" i="5"/>
  <c r="E967" i="5"/>
  <c r="X967" i="5" s="1"/>
  <c r="V968" i="5"/>
  <c r="E968" i="5"/>
  <c r="X968" i="5" s="1"/>
  <c r="V969" i="5"/>
  <c r="E969" i="5"/>
  <c r="X969" i="5" s="1"/>
  <c r="V970" i="5"/>
  <c r="E970" i="5"/>
  <c r="V971" i="5"/>
  <c r="E971" i="5"/>
  <c r="X971" i="5" s="1"/>
  <c r="V972" i="5"/>
  <c r="E972" i="5"/>
  <c r="X972" i="5" s="1"/>
  <c r="V973" i="5"/>
  <c r="E973" i="5"/>
  <c r="X973" i="5" s="1"/>
  <c r="V974" i="5"/>
  <c r="E974" i="5"/>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X1108" i="5" s="1"/>
  <c r="V1109" i="5"/>
  <c r="E1109" i="5"/>
  <c r="X1109" i="5" s="1"/>
  <c r="V1110" i="5"/>
  <c r="E1110" i="5"/>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X1180" i="5" s="1"/>
  <c r="V1181" i="5"/>
  <c r="E1181" i="5"/>
  <c r="V1182" i="5"/>
  <c r="E1182" i="5"/>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V1236" i="5"/>
  <c r="E1236" i="5"/>
  <c r="X1236" i="5" s="1"/>
  <c r="V1237" i="5"/>
  <c r="E1237" i="5"/>
  <c r="X1237" i="5" s="1"/>
  <c r="V1238" i="5"/>
  <c r="E1238" i="5"/>
  <c r="V1239" i="5"/>
  <c r="E1239" i="5"/>
  <c r="X1239" i="5" s="1"/>
  <c r="V1240" i="5"/>
  <c r="E1240" i="5"/>
  <c r="X1240" i="5" s="1"/>
  <c r="V1241" i="5"/>
  <c r="E1241" i="5"/>
  <c r="X1241" i="5" s="1"/>
  <c r="V1242" i="5"/>
  <c r="E1242" i="5"/>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V1314" i="5"/>
  <c r="E1314" i="5"/>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V1328" i="5"/>
  <c r="E1328" i="5"/>
  <c r="X1328" i="5" s="1"/>
  <c r="V1329" i="5"/>
  <c r="E1329" i="5"/>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V1399" i="5"/>
  <c r="E1399" i="5"/>
  <c r="V1400" i="5"/>
  <c r="E1400" i="5"/>
  <c r="X1400" i="5" s="1"/>
  <c r="V1401" i="5"/>
  <c r="E1401" i="5"/>
  <c r="V1402" i="5"/>
  <c r="E1402" i="5"/>
  <c r="X1402" i="5" s="1"/>
  <c r="V1403" i="5"/>
  <c r="E1403" i="5"/>
  <c r="X1403" i="5" s="1"/>
  <c r="V1404" i="5"/>
  <c r="E1404" i="5"/>
  <c r="X1404" i="5" s="1"/>
  <c r="V1405" i="5"/>
  <c r="E1405" i="5"/>
  <c r="V1406" i="5"/>
  <c r="E1406" i="5"/>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V1415" i="5"/>
  <c r="E1415" i="5"/>
  <c r="X1415" i="5" s="1"/>
  <c r="V1416" i="5"/>
  <c r="E1416" i="5"/>
  <c r="X1416" i="5" s="1"/>
  <c r="V1417" i="5"/>
  <c r="E1417" i="5"/>
  <c r="V1418" i="5"/>
  <c r="E1418" i="5"/>
  <c r="X1418" i="5" s="1"/>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X1428" i="5" s="1"/>
  <c r="V1429" i="5"/>
  <c r="E1429" i="5"/>
  <c r="V1430" i="5"/>
  <c r="E1430" i="5"/>
  <c r="V1431" i="5"/>
  <c r="E1431" i="5"/>
  <c r="X1431" i="5" s="1"/>
  <c r="V1432" i="5"/>
  <c r="E1432" i="5"/>
  <c r="X1432" i="5" s="1"/>
  <c r="V1433" i="5"/>
  <c r="E1433" i="5"/>
  <c r="V1434" i="5"/>
  <c r="E1434" i="5"/>
  <c r="V1435" i="5"/>
  <c r="E1435" i="5"/>
  <c r="X1435" i="5" s="1"/>
  <c r="V1436" i="5"/>
  <c r="E1436" i="5"/>
  <c r="X1436" i="5" s="1"/>
  <c r="V1437" i="5"/>
  <c r="E1437" i="5"/>
  <c r="V1438" i="5"/>
  <c r="E1438" i="5"/>
  <c r="X1438" i="5" s="1"/>
  <c r="V1439" i="5"/>
  <c r="E1439" i="5"/>
  <c r="X1439" i="5" s="1"/>
  <c r="V1440" i="5"/>
  <c r="E1440" i="5"/>
  <c r="X1440" i="5" s="1"/>
  <c r="V1441" i="5"/>
  <c r="E1441" i="5"/>
  <c r="V1442" i="5"/>
  <c r="E1442" i="5"/>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X1472" i="5" s="1"/>
  <c r="V1473" i="5"/>
  <c r="E1473" i="5"/>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X1500" i="5" s="1"/>
  <c r="V1501" i="5"/>
  <c r="E1501" i="5"/>
  <c r="V1502" i="5"/>
  <c r="E1502" i="5"/>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V1517" i="5"/>
  <c r="E1517" i="5"/>
  <c r="X1517" i="5" s="1"/>
  <c r="V1518" i="5"/>
  <c r="E1518" i="5"/>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V1549" i="5"/>
  <c r="E1549" i="5"/>
  <c r="X1549" i="5" s="1"/>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V1571" i="5"/>
  <c r="E1571" i="5"/>
  <c r="V1572" i="5"/>
  <c r="E1572" i="5"/>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V1596" i="5"/>
  <c r="E1596" i="5"/>
  <c r="X1596" i="5" s="1"/>
  <c r="V1597" i="5"/>
  <c r="E1597" i="5"/>
  <c r="X1597" i="5" s="1"/>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V1644" i="5"/>
  <c r="E1644" i="5"/>
  <c r="X1644" i="5" s="1"/>
  <c r="V1645" i="5"/>
  <c r="E1645" i="5"/>
  <c r="V1646" i="5"/>
  <c r="E1646" i="5"/>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X1668" i="5" s="1"/>
  <c r="V1669" i="5"/>
  <c r="E1669" i="5"/>
  <c r="X1669" i="5" s="1"/>
  <c r="V1670" i="5"/>
  <c r="E1670" i="5"/>
  <c r="V1671" i="5"/>
  <c r="E1671" i="5"/>
  <c r="V1672" i="5"/>
  <c r="E1672" i="5"/>
  <c r="X1672" i="5" s="1"/>
  <c r="V1673" i="5"/>
  <c r="E1673" i="5"/>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V1712" i="5"/>
  <c r="E1712" i="5"/>
  <c r="X1712" i="5" s="1"/>
  <c r="V1713" i="5"/>
  <c r="E1713" i="5"/>
  <c r="X1713" i="5" s="1"/>
  <c r="V1714" i="5"/>
  <c r="E1714" i="5"/>
  <c r="V1715" i="5"/>
  <c r="E1715" i="5"/>
  <c r="X1715" i="5" s="1"/>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V1738" i="5"/>
  <c r="E1738" i="5"/>
  <c r="V1739" i="5"/>
  <c r="E1739" i="5"/>
  <c r="X1739" i="5" s="1"/>
  <c r="V1740" i="5"/>
  <c r="E1740" i="5"/>
  <c r="X1740" i="5" s="1"/>
  <c r="V1741" i="5"/>
  <c r="E1741" i="5"/>
  <c r="X1741" i="5" s="1"/>
  <c r="V1742" i="5"/>
  <c r="E1742" i="5"/>
  <c r="V1743" i="5"/>
  <c r="E1743" i="5"/>
  <c r="V1744" i="5"/>
  <c r="E1744" i="5"/>
  <c r="X1744" i="5" s="1"/>
  <c r="V1745" i="5"/>
  <c r="E1745" i="5"/>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X1760" i="5" s="1"/>
  <c r="V1761" i="5"/>
  <c r="E1761" i="5"/>
  <c r="X1761" i="5" s="1"/>
  <c r="V1762" i="5"/>
  <c r="E1762" i="5"/>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V1788" i="5"/>
  <c r="E1788" i="5"/>
  <c r="X1788" i="5" s="1"/>
  <c r="V1789" i="5"/>
  <c r="E1789" i="5"/>
  <c r="X1789" i="5" s="1"/>
  <c r="V1790" i="5"/>
  <c r="E1790" i="5"/>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V1802" i="5"/>
  <c r="E1802" i="5"/>
  <c r="V1803" i="5"/>
  <c r="E1803" i="5"/>
  <c r="X1803" i="5" s="1"/>
  <c r="V1804" i="5"/>
  <c r="E1804" i="5"/>
  <c r="X1804" i="5" s="1"/>
  <c r="V1805" i="5"/>
  <c r="E1805" i="5"/>
  <c r="X1805" i="5" s="1"/>
  <c r="V1806" i="5"/>
  <c r="E1806" i="5"/>
  <c r="V1807" i="5"/>
  <c r="E1807" i="5"/>
  <c r="X1807" i="5" s="1"/>
  <c r="V1808" i="5"/>
  <c r="E1808" i="5"/>
  <c r="X1808" i="5" s="1"/>
  <c r="V1809" i="5"/>
  <c r="E1809" i="5"/>
  <c r="V1810" i="5"/>
  <c r="E1810" i="5"/>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V1831" i="5"/>
  <c r="E1831" i="5"/>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X1856" i="5" s="1"/>
  <c r="V1857" i="5"/>
  <c r="E1857" i="5"/>
  <c r="V1858" i="5"/>
  <c r="E1858" i="5"/>
  <c r="V1859" i="5"/>
  <c r="E1859" i="5"/>
  <c r="X1859" i="5" s="1"/>
  <c r="V1860" i="5"/>
  <c r="E1860" i="5"/>
  <c r="X1860" i="5" s="1"/>
  <c r="V1861" i="5"/>
  <c r="E1861" i="5"/>
  <c r="V1862" i="5"/>
  <c r="E1862" i="5"/>
  <c r="V1863" i="5"/>
  <c r="E1863" i="5"/>
  <c r="X1863" i="5" s="1"/>
  <c r="V1864" i="5"/>
  <c r="E1864" i="5"/>
  <c r="X1864" i="5" s="1"/>
  <c r="V1865" i="5"/>
  <c r="E1865" i="5"/>
  <c r="X1865" i="5" s="1"/>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V2228" i="5"/>
  <c r="E2228" i="5"/>
  <c r="X2228" i="5" s="1"/>
  <c r="V2229" i="5"/>
  <c r="E2229" i="5"/>
  <c r="X2229" i="5" s="1"/>
  <c r="V2230" i="5"/>
  <c r="E2230" i="5"/>
  <c r="V2231" i="5"/>
  <c r="E2231" i="5"/>
  <c r="X2231" i="5" s="1"/>
  <c r="V2232" i="5"/>
  <c r="E2232" i="5"/>
  <c r="X2232" i="5" s="1"/>
  <c r="V2233" i="5"/>
  <c r="E2233" i="5"/>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X2257" i="5" s="1"/>
  <c r="V2258" i="5"/>
  <c r="E2258" i="5"/>
  <c r="V2259" i="5"/>
  <c r="E2259" i="5"/>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X2404" i="5" s="1"/>
  <c r="V2405" i="5"/>
  <c r="E2405" i="5"/>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V2428" i="5"/>
  <c r="E2428" i="5"/>
  <c r="X2428" i="5" s="1"/>
  <c r="V2429" i="5"/>
  <c r="E2429" i="5"/>
  <c r="X2429" i="5" s="1"/>
  <c r="V2430" i="5"/>
  <c r="E2430" i="5"/>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c r="B55" i="6"/>
  <c r="G55" i="6" s="1"/>
  <c r="B54" i="6"/>
  <c r="G54" i="6" s="1"/>
  <c r="B17" i="6"/>
  <c r="B22" i="6" s="1"/>
  <c r="B16" i="6"/>
  <c r="B15" i="6"/>
  <c r="F25" i="6" s="1"/>
  <c r="B14" i="6"/>
  <c r="G14" i="6"/>
  <c r="H14" i="6" s="1"/>
  <c r="H13" i="6"/>
  <c r="B12" i="6"/>
  <c r="G12" i="6"/>
  <c r="H12" i="6" s="1"/>
  <c r="D12" i="6" s="1"/>
  <c r="B11" i="6"/>
  <c r="G11" i="6"/>
  <c r="H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X610" i="5"/>
  <c r="I612" i="5"/>
  <c r="I616" i="5"/>
  <c r="I620" i="5"/>
  <c r="I624" i="5"/>
  <c r="X626"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G15" i="6"/>
  <c r="H15" i="6" s="1"/>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186" i="5"/>
  <c r="X226" i="5"/>
  <c r="S598" i="5"/>
  <c r="X550" i="5"/>
  <c r="X542" i="5"/>
  <c r="X221" i="5"/>
  <c r="X165" i="5"/>
  <c r="X37" i="5"/>
  <c r="X338" i="5"/>
  <c r="X326" i="5"/>
  <c r="X310" i="5"/>
  <c r="X146" i="5"/>
  <c r="X514" i="5"/>
  <c r="X498" i="5"/>
  <c r="X482" i="5"/>
  <c r="X558" i="5"/>
  <c r="X230" i="5"/>
  <c r="X21" i="5"/>
  <c r="X530" i="5"/>
  <c r="X122" i="5"/>
  <c r="X546" i="5"/>
  <c r="S532" i="5"/>
  <c r="S356" i="5"/>
  <c r="X318" i="5"/>
  <c r="X154" i="5"/>
  <c r="X214" i="5"/>
  <c r="X233" i="5"/>
  <c r="X70" i="5"/>
  <c r="X329" i="5"/>
  <c r="X98" i="5"/>
  <c r="X241" i="5"/>
  <c r="X198" i="5"/>
  <c r="X134" i="5"/>
  <c r="X234" i="5"/>
  <c r="X174" i="5"/>
  <c r="X353" i="5"/>
  <c r="X34" i="5"/>
  <c r="S343" i="5"/>
  <c r="X158" i="5"/>
  <c r="X331" i="5"/>
  <c r="X246" i="5"/>
  <c r="X114" i="5"/>
  <c r="X333" i="5"/>
  <c r="X82" i="5"/>
  <c r="X451" i="5"/>
  <c r="X78" i="5"/>
  <c r="X282" i="5"/>
  <c r="X206" i="5"/>
  <c r="X162" i="5"/>
  <c r="X325" i="5"/>
  <c r="X38" i="5"/>
  <c r="X138" i="5"/>
  <c r="X142" i="5"/>
  <c r="X126" i="5"/>
  <c r="X278" i="5"/>
  <c r="X182" i="5"/>
  <c r="X218" i="5"/>
  <c r="X86" i="5"/>
  <c r="X202" i="5"/>
  <c r="X369" i="5"/>
  <c r="X46" i="5"/>
  <c r="X315" i="5"/>
  <c r="S315" i="5"/>
  <c r="X22" i="5"/>
  <c r="X118" i="5"/>
  <c r="X253" i="5"/>
  <c r="X54" i="5"/>
  <c r="X50" i="5"/>
  <c r="X66" i="5"/>
  <c r="X62" i="5"/>
  <c r="S357" i="5"/>
  <c r="X90" i="5"/>
  <c r="X130" i="5"/>
  <c r="S383" i="5"/>
  <c r="X313" i="5"/>
  <c r="X250" i="5"/>
  <c r="X242" i="5"/>
  <c r="X285" i="5"/>
  <c r="X249" i="5"/>
  <c r="X309" i="5"/>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H41" i="6" s="1"/>
  <c r="B31" i="6"/>
  <c r="G31" i="6" s="1"/>
  <c r="J306" i="5"/>
  <c r="J2417" i="5"/>
  <c r="J2160" i="5"/>
  <c r="F1876" i="5"/>
  <c r="X1801" i="5"/>
  <c r="R1770" i="5"/>
  <c r="R1700" i="5"/>
  <c r="I1696" i="5"/>
  <c r="I1672" i="5"/>
  <c r="F1126" i="5"/>
  <c r="F875" i="5"/>
  <c r="R888" i="5"/>
  <c r="X829" i="5"/>
  <c r="F783" i="5"/>
  <c r="R757" i="5"/>
  <c r="I588" i="5"/>
  <c r="R431" i="5"/>
  <c r="J435" i="5"/>
  <c r="F102"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40" i="6"/>
  <c r="G40" i="6"/>
  <c r="B50" i="6"/>
  <c r="G50" i="6"/>
  <c r="B25" i="6"/>
  <c r="G25" i="6"/>
  <c r="B35" i="6"/>
  <c r="G35" i="6"/>
  <c r="X6" i="5"/>
  <c r="B39" i="6"/>
  <c r="G39" i="6" s="1"/>
  <c r="H39" i="6" s="1"/>
  <c r="D39" i="6" s="1"/>
  <c r="F24" i="6"/>
  <c r="B44" i="6"/>
  <c r="G44" i="6"/>
  <c r="B49" i="6"/>
  <c r="G49" i="6"/>
  <c r="B34" i="6"/>
  <c r="G34" i="6"/>
  <c r="B29" i="6"/>
  <c r="G29" i="6"/>
  <c r="B24" i="6"/>
  <c r="G24" i="6"/>
  <c r="H24" i="6" s="1"/>
  <c r="D24" i="6" s="1"/>
  <c r="G19" i="6"/>
  <c r="H19" i="6"/>
  <c r="F2426" i="5"/>
  <c r="X2426" i="5"/>
  <c r="R2426" i="5"/>
  <c r="J2426" i="5"/>
  <c r="I2426" i="5"/>
  <c r="H2426" i="5"/>
  <c r="D5" i="6"/>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B26" i="6"/>
  <c r="G26" i="6"/>
  <c r="G21" i="6"/>
  <c r="H21" i="6"/>
  <c r="D21" i="6" s="1"/>
  <c r="B36" i="6"/>
  <c r="G36" i="6" s="1"/>
  <c r="H36" i="6" s="1"/>
  <c r="D36" i="6" s="1"/>
  <c r="G20" i="6"/>
  <c r="B45" i="6"/>
  <c r="G45" i="6"/>
  <c r="H2439" i="5"/>
  <c r="F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F36" i="6"/>
  <c r="F51" i="6"/>
  <c r="H51" i="6" s="1"/>
  <c r="D51" i="6" s="1"/>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32" i="4"/>
  <c r="A19"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H34" i="6" s="1"/>
  <c r="F39" i="6"/>
  <c r="F65" i="6"/>
  <c r="F49" i="6"/>
  <c r="F29" i="6"/>
  <c r="H29" i="6"/>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493" i="5"/>
  <c r="X502" i="5"/>
  <c r="S611" i="5"/>
  <c r="X398" i="5"/>
  <c r="X538" i="5"/>
  <c r="X577" i="5"/>
  <c r="X601" i="5"/>
  <c r="S601" i="5"/>
  <c r="X402" i="5"/>
  <c r="X466" i="5"/>
  <c r="X521" i="5"/>
  <c r="X467" i="5"/>
  <c r="X486" i="5"/>
  <c r="X287" i="5"/>
  <c r="X407" i="5"/>
  <c r="X152" i="5"/>
  <c r="X180" i="5"/>
  <c r="X410" i="5"/>
  <c r="X518" i="5"/>
  <c r="X362" i="5"/>
  <c r="X522" i="5"/>
  <c r="X378" i="5"/>
  <c r="X596" i="5"/>
  <c r="X281" i="5"/>
  <c r="X578" i="5"/>
  <c r="X320" i="5"/>
  <c r="X212" i="5"/>
  <c r="X454" i="5"/>
  <c r="X406" i="5"/>
  <c r="X370" i="5"/>
  <c r="X565" i="5"/>
  <c r="X366" i="5"/>
  <c r="X517" i="5"/>
  <c r="X506" i="5"/>
  <c r="X591" i="5"/>
  <c r="S600" i="5"/>
  <c r="X251" i="5"/>
  <c r="X365" i="5"/>
  <c r="X423" i="5"/>
  <c r="X191" i="5"/>
  <c r="X481" i="5"/>
  <c r="X569" i="5"/>
  <c r="X164" i="5"/>
  <c r="X446" i="5"/>
  <c r="X553" i="5"/>
  <c r="X382" i="5"/>
  <c r="S382" i="5"/>
  <c r="X390" i="5"/>
  <c r="X525" i="5"/>
  <c r="X490" i="5"/>
  <c r="X537" i="5"/>
  <c r="X469" i="5"/>
  <c r="X529" i="5"/>
  <c r="X305" i="5"/>
  <c r="X277" i="5"/>
  <c r="X334" i="5"/>
  <c r="X297" i="5"/>
  <c r="X194" i="5"/>
  <c r="X306" i="5"/>
  <c r="X592" i="5"/>
  <c r="X395" i="5"/>
  <c r="X533" i="5"/>
  <c r="S533" i="5"/>
  <c r="X438" i="5"/>
  <c r="X485" i="5"/>
  <c r="X458" i="5"/>
  <c r="X513" i="5"/>
  <c r="X609" i="5"/>
  <c r="X561" i="5"/>
  <c r="X386" i="5"/>
  <c r="X545" i="5"/>
  <c r="X534" i="5"/>
  <c r="S355" i="5"/>
  <c r="X541" i="5"/>
  <c r="X330" i="5"/>
  <c r="X602" i="5"/>
  <c r="S602" i="5"/>
  <c r="X562" i="5"/>
  <c r="X262" i="5"/>
  <c r="X350" i="5"/>
  <c r="X573" i="5"/>
  <c r="X430" i="5"/>
  <c r="X450" i="5"/>
  <c r="X497" i="5"/>
  <c r="X358" i="5"/>
  <c r="X434" i="5"/>
  <c r="X549" i="5"/>
  <c r="X603" i="5"/>
  <c r="S603" i="5"/>
  <c r="X477" i="5"/>
  <c r="X292" i="5"/>
  <c r="X374" i="5"/>
  <c r="X394" i="5"/>
  <c r="X605" i="5"/>
  <c r="S605" i="5"/>
  <c r="X279" i="5"/>
  <c r="X102" i="5"/>
  <c r="X189" i="5"/>
  <c r="X422" i="5"/>
  <c r="X418" i="5"/>
  <c r="X581" i="5"/>
  <c r="X554" i="5"/>
  <c r="S607" i="5"/>
  <c r="X426" i="5"/>
  <c r="X489" i="5"/>
  <c r="X557" i="5"/>
  <c r="X501" i="5"/>
  <c r="X342" i="5"/>
  <c r="X473" i="5"/>
  <c r="X442" i="5"/>
  <c r="X509" i="5"/>
  <c r="X303" i="5"/>
  <c r="X43" i="5"/>
  <c r="X215" i="5"/>
  <c r="X201" i="5"/>
  <c r="X314" i="5"/>
  <c r="S314" i="5"/>
  <c r="X474" i="5"/>
  <c r="X593" i="5"/>
  <c r="X414" i="5"/>
  <c r="X460" i="5"/>
  <c r="X585" i="5"/>
  <c r="X261" i="5"/>
  <c r="X293" i="5"/>
  <c r="X71" i="5"/>
  <c r="X265" i="5"/>
  <c r="X574" i="5"/>
  <c r="H26" i="6"/>
  <c r="AB12" i="5"/>
  <c r="AB9" i="5"/>
  <c r="AB10" i="5"/>
  <c r="AB14" i="5"/>
  <c r="AB17" i="5"/>
  <c r="AB16" i="5"/>
  <c r="AB8" i="5"/>
  <c r="AB13" i="5"/>
  <c r="AB15" i="5"/>
  <c r="AB11" i="5"/>
  <c r="AB7" i="5"/>
  <c r="H49" i="6"/>
  <c r="D49" i="6" s="1"/>
  <c r="D19" i="6"/>
  <c r="C2" i="6"/>
  <c r="B2" i="6"/>
  <c r="D2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D65" i="6"/>
  <c r="X9" i="5"/>
  <c r="X14" i="5"/>
  <c r="X17" i="5"/>
  <c r="X11" i="5"/>
  <c r="X8" i="5"/>
  <c r="S17" i="5"/>
  <c r="S12" i="5"/>
  <c r="S16" i="5"/>
  <c r="S15" i="5"/>
  <c r="S13" i="5"/>
  <c r="S14" i="5"/>
  <c r="S10" i="5"/>
  <c r="S11" i="5"/>
  <c r="S8" i="5"/>
  <c r="S9" i="5"/>
  <c r="S7" i="5"/>
  <c r="G64" i="6" a="1"/>
  <c r="B51" i="4" l="1"/>
  <c r="A35" i="6" s="1"/>
  <c r="C67" i="6"/>
  <c r="D61" i="4"/>
  <c r="A16" i="6"/>
  <c r="C34" i="6"/>
  <c r="D34" i="6"/>
  <c r="A27" i="6"/>
  <c r="B71" i="4"/>
  <c r="A52" i="6" s="1"/>
  <c r="B53" i="4"/>
  <c r="A37" i="6" s="1"/>
  <c r="B65" i="4"/>
  <c r="A47" i="6" s="1"/>
  <c r="B59" i="4"/>
  <c r="A42" i="6" s="1"/>
  <c r="F45" i="6"/>
  <c r="H45" i="6" s="1"/>
  <c r="H25" i="6"/>
  <c r="F66" i="6"/>
  <c r="H66" i="6" s="1"/>
  <c r="F35" i="6"/>
  <c r="H35" i="6" s="1"/>
  <c r="D35" i="6" s="1"/>
  <c r="F40" i="6"/>
  <c r="H40" i="6" s="1"/>
  <c r="F50" i="6"/>
  <c r="H50" i="6" s="1"/>
  <c r="D50" i="6" s="1"/>
  <c r="F30" i="6"/>
  <c r="H30" i="6" s="1"/>
  <c r="B32" i="6"/>
  <c r="G32" i="6" s="1"/>
  <c r="B27" i="6"/>
  <c r="G27" i="6" s="1"/>
  <c r="G22" i="6"/>
  <c r="B42" i="6"/>
  <c r="G42" i="6" s="1"/>
  <c r="D15" i="6"/>
  <c r="C15" i="6"/>
  <c r="C41" i="6"/>
  <c r="D41" i="6"/>
  <c r="C16" i="6"/>
  <c r="K67" i="6"/>
  <c r="D16" i="6"/>
  <c r="B67" i="4"/>
  <c r="A48" i="6" s="1"/>
  <c r="B81" i="4"/>
  <c r="A58" i="6" s="1"/>
  <c r="B89" i="4"/>
  <c r="A63" i="6" s="1"/>
  <c r="B43" i="4"/>
  <c r="A28" i="6" s="1"/>
  <c r="B37" i="4"/>
  <c r="A23" i="6" s="1"/>
  <c r="B83" i="4"/>
  <c r="A59" i="6" s="1"/>
  <c r="B31" i="4"/>
  <c r="A18" i="6" s="1"/>
  <c r="B87" i="4"/>
  <c r="A62" i="6" s="1"/>
  <c r="B75" i="4"/>
  <c r="A54" i="6" s="1"/>
  <c r="B61" i="4"/>
  <c r="A43" i="6" s="1"/>
  <c r="B49" i="4"/>
  <c r="A33" i="6" s="1"/>
  <c r="B55" i="4"/>
  <c r="A38" i="6" s="1"/>
  <c r="B85" i="4"/>
  <c r="A60" i="6" s="1"/>
  <c r="B77" i="4"/>
  <c r="A55" i="6" s="1"/>
  <c r="B79" i="4"/>
  <c r="A57" i="6" s="1"/>
  <c r="D46" i="6"/>
  <c r="C46" i="6"/>
  <c r="C14" i="6"/>
  <c r="D14" i="6"/>
  <c r="K65" i="6"/>
  <c r="F22" i="6"/>
  <c r="H22" i="6" s="1"/>
  <c r="D22" i="6" s="1"/>
  <c r="C17" i="6"/>
  <c r="B47" i="6"/>
  <c r="G47" i="6" s="1"/>
  <c r="C24" i="6"/>
  <c r="C31" i="6"/>
  <c r="C39" i="6"/>
  <c r="G17" i="6"/>
  <c r="H17" i="6" s="1"/>
  <c r="F20" i="6"/>
  <c r="H20" i="6" s="1"/>
  <c r="D20" i="6" s="1"/>
  <c r="C51" i="6"/>
  <c r="C29" i="6"/>
  <c r="B62" i="4"/>
  <c r="A44" i="6" s="1"/>
  <c r="B37" i="6"/>
  <c r="G37" i="6" s="1"/>
  <c r="C44" i="6"/>
  <c r="C50" i="6"/>
  <c r="C21" i="6"/>
  <c r="C35" i="6"/>
  <c r="F27" i="6"/>
  <c r="A26" i="6"/>
  <c r="B52" i="6"/>
  <c r="G52" i="6" s="1"/>
  <c r="C65" i="6"/>
  <c r="C36" i="6"/>
  <c r="C12" i="6"/>
  <c r="G67" i="4"/>
  <c r="B64" i="4"/>
  <c r="A46" i="6" s="1"/>
  <c r="B58" i="4"/>
  <c r="A41" i="6" s="1"/>
  <c r="G49" i="4"/>
  <c r="B70" i="4"/>
  <c r="A51" i="6" s="1"/>
  <c r="G31" i="4"/>
  <c r="C10" i="6"/>
  <c r="D10" i="6"/>
  <c r="C11" i="6"/>
  <c r="D11" i="6"/>
  <c r="C9" i="6"/>
  <c r="C8" i="6"/>
  <c r="C7" i="6"/>
  <c r="C6" i="6"/>
  <c r="C5" i="6"/>
  <c r="G61" i="4"/>
  <c r="G55" i="4"/>
  <c r="G74" i="4"/>
  <c r="D31" i="4"/>
  <c r="B63" i="4"/>
  <c r="A45" i="6" s="1"/>
  <c r="D49" i="4"/>
  <c r="C4" i="6"/>
  <c r="B69" i="4"/>
  <c r="A50" i="6" s="1"/>
  <c r="G43" i="4"/>
  <c r="D43" i="4"/>
  <c r="G69" i="6" a="1"/>
  <c r="G69" i="6" s="1"/>
  <c r="H69" i="6" s="1"/>
  <c r="B57" i="4"/>
  <c r="A40" i="6" s="1"/>
  <c r="D37" i="4"/>
  <c r="B35" i="4"/>
  <c r="A22" i="6" s="1"/>
  <c r="D74" i="4"/>
  <c r="D55" i="4"/>
  <c r="B33" i="4"/>
  <c r="A20" i="6" s="1"/>
  <c r="G64" i="6"/>
  <c r="B50" i="4"/>
  <c r="A34" i="6" s="1"/>
  <c r="B68" i="4"/>
  <c r="A49" i="6" s="1"/>
  <c r="A24" i="6"/>
  <c r="C45" i="6" l="1"/>
  <c r="D45" i="6"/>
  <c r="C30" i="6"/>
  <c r="D30" i="6"/>
  <c r="F32" i="6"/>
  <c r="H32" i="6" s="1"/>
  <c r="F52" i="6"/>
  <c r="H52" i="6" s="1"/>
  <c r="F42" i="6"/>
  <c r="H42" i="6" s="1"/>
  <c r="F47" i="6"/>
  <c r="H47" i="6" s="1"/>
  <c r="H27" i="6"/>
  <c r="F37" i="6"/>
  <c r="H37" i="6" s="1"/>
  <c r="F68" i="6"/>
  <c r="H68" i="6" s="1"/>
  <c r="K66" i="6"/>
  <c r="C40" i="6"/>
  <c r="D40" i="6"/>
  <c r="C20" i="6"/>
  <c r="D17" i="6"/>
  <c r="K68" i="6"/>
  <c r="F54" i="6"/>
  <c r="C22" i="6"/>
  <c r="C66" i="6"/>
  <c r="D66" i="6"/>
  <c r="D25" i="6"/>
  <c r="C25" i="6"/>
  <c r="B64" i="6"/>
  <c r="H64" i="6"/>
  <c r="D47" i="6" l="1"/>
  <c r="C47" i="6"/>
  <c r="D42" i="6"/>
  <c r="C42" i="6"/>
  <c r="D52" i="6"/>
  <c r="C52" i="6"/>
  <c r="D32" i="6"/>
  <c r="C32" i="6"/>
  <c r="D68" i="6"/>
  <c r="C68" i="6"/>
  <c r="H54" i="6"/>
  <c r="F62" i="6"/>
  <c r="H62" i="6" s="1"/>
  <c r="F59" i="6"/>
  <c r="H59" i="6" s="1"/>
  <c r="F58" i="6"/>
  <c r="H58" i="6" s="1"/>
  <c r="F55" i="6"/>
  <c r="F60" i="6"/>
  <c r="H60" i="6" s="1"/>
  <c r="F57" i="6"/>
  <c r="H57" i="6" s="1"/>
  <c r="F63" i="6"/>
  <c r="H63" i="6" s="1"/>
  <c r="D37" i="6"/>
  <c r="C37" i="6"/>
  <c r="D27" i="6"/>
  <c r="C27" i="6"/>
  <c r="D64" i="6"/>
  <c r="C64" i="6"/>
  <c r="D60" i="6" l="1"/>
  <c r="C60" i="6"/>
  <c r="H55" i="6"/>
  <c r="F56" i="6"/>
  <c r="H56" i="6" s="1"/>
  <c r="C58" i="6"/>
  <c r="D58" i="6"/>
  <c r="D59" i="6"/>
  <c r="C59" i="6"/>
  <c r="D62" i="6"/>
  <c r="C62" i="6"/>
  <c r="D54" i="6"/>
  <c r="C54" i="6"/>
  <c r="D63" i="6"/>
  <c r="C63" i="6"/>
  <c r="D57" i="6"/>
  <c r="C57"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<sst xmlns="http://schemas.openxmlformats.org/spreadsheetml/2006/main" count="22315" uniqueCount="15804">
  <si>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</si>
  <si>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</si>
  <si>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</si>
  <si>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</si>
  <si>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</si>
  <si>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</si>
  <si>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</si>
  <si>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</si>
  <si>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</si>
  <si>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</si>
  <si>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</si>
  <si>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</si>
  <si>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</si>
  <si>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</si>
  <si>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</si>
  <si>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</si>
  <si>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</si>
  <si>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</si>
  <si>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</si>
  <si>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</si>
  <si>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</si>
  <si>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</si>
  <si>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</si>
  <si>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</si>
  <si>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</si>
  <si>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</si>
  <si>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</si>
  <si>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</si>
  <si>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</si>
  <si>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</si>
  <si>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</si>
  <si>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</si>
  <si>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</si>
  <si>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</si>
  <si>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</si>
  <si>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</si>
  <si>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</si>
  <si>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</si>
  <si>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</si>
  <si>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</si>
  <si>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</si>
  <si>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</si>
  <si>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</si>
  <si>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</si>
  <si>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</si>
  <si>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</si>
  <si>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</si>
  <si>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</si>
  <si>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</si>
  <si>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</si>
  <si>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</si>
  <si>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</si>
  <si>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</si>
  <si>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</si>
  <si>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</si>
  <si>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</si>
  <si>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</si>
  <si>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</si>
  <si>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</si>
  <si>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</si>
  <si>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</si>
  <si>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</si>
  <si>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</si>
  <si>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</si>
  <si>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</si>
  <si>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</si>
  <si>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</si>
  <si>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</si>
  <si>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</si>
  <si>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</si>
  <si>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</si>
  <si>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</si>
  <si>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</si>
  <si>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</si>
  <si>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</si>
  <si>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</si>
  <si>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</si>
  <si>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</si>
  <si>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</si>
  <si>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</si>
  <si>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</si>
  <si>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</si>
  <si>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</si>
  <si>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</si>
  <si>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</si>
  <si>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</si>
  <si>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</si>
  <si>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</si>
  <si>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</si>
  <si>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</si>
  <si>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</si>
  <si>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</si>
  <si>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</si>
  <si>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</si>
  <si>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</si>
  <si>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</si>
  <si>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</si>
  <si>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</si>
  <si>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</si>
  <si>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</si>
  <si>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</si>
  <si>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</si>
  <si>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</si>
  <si>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</si>
  <si>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</si>
  <si>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</si>
  <si>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</si>
  <si>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</si>
  <si>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</si>
  <si>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</si>
  <si>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</si>
  <si>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</si>
  <si>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</si>
  <si>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</si>
  <si>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</si>
  <si>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</si>
  <si>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</si>
  <si>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</si>
  <si>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</si>
  <si>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</si>
  <si>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</si>
  <si>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</si>
  <si>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</si>
  <si>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</si>
  <si>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</si>
  <si>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</si>
  <si>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</si>
  <si>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</si>
  <si>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</si>
  <si>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</si>
  <si>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</si>
  <si>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</si>
  <si>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</si>
  <si>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</si>
  <si>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</si>
  <si>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</si>
  <si>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</si>
  <si>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</si>
  <si>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</si>
  <si>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</si>
  <si>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</si>
  <si>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</si>
  <si>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</si>
  <si>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</si>
  <si>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</si>
  <si>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</si>
  <si>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</si>
  <si>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</si>
  <si>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</si>
  <si>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</si>
  <si>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</si>
  <si>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</si>
  <si>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</si>
  <si>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</si>
  <si>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</si>
  <si>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</si>
  <si>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</si>
  <si>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</si>
  <si>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</si>
  <si>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</si>
  <si>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</si>
  <si>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</si>
  <si>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</si>
  <si>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</si>
  <si>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</si>
  <si>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</si>
  <si>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</si>
  <si>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</si>
  <si>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</si>
  <si>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</si>
  <si>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</si>
  <si>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</si>
  <si>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</si>
  <si>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</si>
  <si>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</si>
  <si>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</si>
  <si>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</si>
  <si>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</si>
  <si>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</si>
  <si>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</si>
  <si>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</si>
  <si>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</si>
  <si>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</si>
  <si>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</si>
  <si>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</si>
  <si>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</si>
  <si>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</si>
  <si>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</si>
  <si>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</si>
  <si>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</si>
  <si>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</si>
  <si>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</si>
  <si>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</si>
  <si>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</si>
  <si>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</si>
  <si>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</si>
  <si>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</si>
  <si>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</si>
  <si>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</si>
  <si>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</si>
  <si>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</si>
  <si>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</si>
  <si>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</si>
  <si>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</si>
  <si>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</si>
  <si>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</si>
  <si>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</si>
  <si>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</si>
  <si>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</si>
  <si>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</si>
  <si>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</si>
  <si>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</si>
  <si>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</si>
  <si>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</si>
  <si>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</si>
  <si>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</si>
  <si>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</si>
  <si>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</si>
  <si>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</si>
  <si>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</si>
  <si>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</si>
  <si>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</si>
  <si>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</si>
  <si>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</si>
  <si>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</si>
  <si>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</si>
  <si>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</si>
  <si>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</si>
  <si>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</si>
  <si>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</si>
  <si>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</si>
  <si>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</si>
  <si>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</si>
  <si>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</si>
  <si>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</si>
  <si>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</si>
  <si>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</si>
  <si>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</si>
  <si>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</si>
  <si>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</si>
  <si>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</si>
  <si>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</si>
  <si>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</si>
  <si>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</si>
  <si>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</si>
  <si>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</si>
  <si>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</si>
  <si>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</si>
  <si>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</si>
  <si>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</si>
  <si>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</si>
  <si>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</si>
  <si>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</si>
  <si>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</si>
  <si>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</si>
  <si>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</si>
  <si>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</si>
  <si>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</si>
  <si>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</si>
  <si>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</si>
  <si>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</si>
  <si>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</si>
  <si>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</si>
  <si>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</si>
  <si>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</si>
  <si>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</si>
  <si>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</si>
  <si>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</si>
  <si>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</si>
  <si>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</si>
  <si>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</si>
  <si>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</si>
  <si>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</si>
  <si>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</si>
  <si>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</si>
  <si>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</si>
  <si>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</si>
  <si>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</si>
  <si>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</si>
  <si>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</si>
  <si>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</si>
  <si>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</si>
  <si>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</si>
  <si>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</si>
  <si>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</si>
  <si>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</si>
  <si>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</si>
  <si>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</si>
  <si>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</si>
  <si>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</si>
  <si>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</si>
  <si>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</si>
  <si>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</si>
  <si>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</si>
  <si>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</si>
  <si>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</si>
  <si>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</si>
  <si>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</si>
  <si>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</si>
  <si>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</si>
  <si>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</si>
  <si>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</si>
  <si>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</si>
  <si>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</si>
  <si>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</si>
  <si>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</si>
  <si>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</si>
  <si>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</si>
  <si>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</si>
  <si>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</si>
  <si>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</si>
  <si>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</si>
  <si>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</si>
  <si>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</si>
  <si>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</si>
  <si>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</si>
  <si>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</si>
  <si>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</si>
  <si>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</si>
  <si>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</si>
  <si>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</si>
  <si>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</si>
  <si>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</si>
  <si>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</si>
  <si>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</si>
  <si>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</si>
  <si>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</si>
  <si>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</si>
  <si>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</si>
  <si>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</si>
  <si>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</si>
  <si>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</si>
  <si>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</si>
  <si>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</si>
  <si>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</si>
  <si>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</si>
  <si>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</si>
  <si>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</si>
  <si>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</si>
  <si>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</si>
  <si>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</si>
  <si>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</si>
  <si>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</si>
  <si>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</si>
  <si>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</si>
  <si>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</si>
  <si>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</si>
  <si>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</si>
  <si>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</si>
  <si>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</si>
  <si>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</si>
  <si>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</si>
  <si>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</si>
  <si>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</si>
  <si>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</si>
  <si>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</si>
  <si>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</si>
  <si>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</si>
  <si>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</si>
  <si>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</si>
  <si>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</si>
  <si>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</si>
  <si>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</si>
  <si>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</si>
  <si>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</si>
  <si>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</si>
  <si>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</si>
  <si>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</si>
  <si>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</si>
  <si>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</si>
  <si>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</si>
  <si>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</si>
  <si>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</si>
  <si>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</si>
  <si>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</si>
  <si>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</si>
  <si>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</si>
  <si>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</si>
  <si>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</si>
  <si>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</si>
  <si>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</si>
  <si>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</si>
  <si>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</si>
  <si>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</si>
  <si>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</si>
  <si>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</si>
  <si>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</si>
  <si>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</si>
  <si>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</si>
  <si>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</si>
  <si>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</si>
  <si>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</si>
  <si>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</si>
  <si>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</si>
  <si>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</si>
  <si>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</si>
  <si>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</si>
  <si>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</si>
  <si>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</si>
  <si>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</si>
  <si>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</si>
  <si>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</si>
  <si>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</si>
  <si>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</si>
  <si>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</si>
  <si>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</si>
  <si>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</si>
  <si>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</si>
  <si>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</si>
  <si>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</si>
  <si>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</si>
  <si>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</si>
  <si>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</si>
  <si>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</si>
  <si>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</si>
  <si>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</si>
  <si>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</si>
  <si>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</si>
  <si>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</si>
  <si>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</si>
  <si>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</si>
  <si>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</si>
  <si>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</si>
  <si>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</si>
  <si>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</si>
  <si>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</si>
  <si>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</si>
  <si>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</si>
  <si>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</si>
  <si>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</si>
  <si>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</si>
  <si>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</si>
  <si>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</si>
  <si>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</si>
  <si>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</si>
  <si>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</si>
  <si>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</si>
  <si>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</si>
  <si>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</si>
  <si>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</si>
  <si>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</si>
  <si>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</si>
  <si>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</si>
  <si>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</si>
  <si>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</si>
  <si>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</si>
  <si>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</si>
  <si>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</si>
  <si>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</si>
  <si>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</si>
  <si>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</si>
  <si>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</si>
  <si>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</si>
  <si>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</si>
  <si>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</si>
  <si>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</si>
  <si>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</si>
  <si>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</si>
  <si>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</si>
  <si>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</si>
  <si>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</si>
  <si>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</si>
  <si>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</si>
  <si>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</si>
  <si>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</si>
  <si>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</si>
  <si>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</si>
  <si>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</si>
  <si>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</si>
  <si>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</si>
  <si>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</si>
  <si>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</si>
  <si>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</si>
  <si>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</si>
  <si>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</si>
  <si>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</si>
  <si>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</si>
  <si>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</si>
  <si>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</si>
  <si>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</si>
  <si>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</si>
  <si>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</si>
  <si>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</si>
  <si>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</si>
  <si>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</si>
  <si>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</si>
  <si>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</si>
  <si>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</si>
  <si>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</si>
  <si>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</si>
  <si>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</si>
  <si>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</si>
  <si>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</si>
  <si>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</si>
  <si>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</si>
  <si>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</si>
  <si>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</si>
  <si>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</si>
  <si>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</si>
  <si>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</si>
  <si>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</si>
  <si>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</si>
  <si>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</si>
  <si>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</si>
  <si>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</si>
  <si>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</si>
  <si>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</si>
  <si>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</si>
  <si>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</si>
  <si>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</si>
  <si>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</si>
  <si>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</si>
  <si>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</si>
  <si>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</si>
  <si>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</si>
  <si>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</si>
  <si>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</si>
  <si>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</si>
  <si>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</si>
  <si>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</si>
  <si>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</si>
  <si>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</si>
  <si>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</si>
  <si>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</si>
  <si>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</si>
  <si>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</si>
  <si>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</si>
  <si>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</si>
  <si>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</si>
  <si>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</si>
  <si>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</si>
  <si>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</si>
  <si>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</si>
  <si>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</si>
  <si>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</si>
  <si>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</si>
  <si>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</si>
  <si>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</si>
  <si>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</si>
  <si>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</si>
  <si>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</si>
  <si>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</si>
  <si>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</si>
  <si>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</si>
  <si>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</si>
  <si>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</si>
  <si>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</si>
  <si>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</si>
  <si>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</si>
  <si>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</si>
  <si>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</si>
  <si>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</si>
  <si>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</si>
  <si>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</si>
  <si>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</si>
  <si>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</si>
  <si>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</si>
  <si>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</si>
  <si>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</si>
  <si>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</si>
  <si>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</si>
  <si>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</si>
  <si>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</si>
  <si>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</si>
  <si>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</si>
  <si>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</si>
  <si>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</si>
  <si>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</si>
  <si>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</si>
  <si>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</si>
  <si>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</si>
  <si>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</si>
  <si>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</si>
  <si>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</si>
  <si>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</si>
  <si>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</si>
  <si>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</si>
  <si>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</si>
  <si>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</si>
  <si>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</si>
  <si>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</si>
  <si>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</si>
  <si>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</si>
  <si>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</si>
  <si>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</si>
  <si>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</si>
  <si>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</si>
  <si>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</si>
  <si>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</si>
  <si>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</si>
  <si>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</si>
  <si>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</si>
  <si>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</si>
  <si>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</si>
  <si>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</si>
  <si>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</si>
  <si>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</si>
  <si>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</si>
  <si>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</si>
  <si>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</si>
  <si>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</si>
  <si>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</si>
  <si>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</si>
  <si>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</si>
  <si>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</si>
  <si>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</si>
  <si>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</si>
  <si>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</si>
  <si>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</si>
  <si>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</si>
  <si>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</si>
  <si>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</si>
  <si>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</si>
  <si>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</si>
  <si>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</si>
  <si>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</si>
  <si>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</si>
  <si>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</si>
  <si>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</si>
  <si>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</si>
  <si>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</si>
  <si>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</si>
  <si>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</si>
  <si>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</si>
  <si>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</si>
  <si>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</si>
  <si>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</si>
  <si>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</si>
  <si>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</si>
  <si>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</si>
  <si>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</si>
  <si>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</si>
  <si>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</si>
  <si>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</si>
  <si>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</si>
  <si>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</si>
  <si>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</si>
  <si>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</si>
  <si>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</si>
  <si>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</si>
  <si>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</si>
  <si>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</si>
  <si>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</si>
  <si>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</si>
  <si>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</si>
  <si>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</si>
  <si>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</si>
  <si>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</si>
  <si>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</si>
  <si>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</si>
  <si>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</si>
  <si>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</si>
  <si>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</si>
  <si>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</si>
  <si>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</si>
  <si>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</si>
  <si>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</si>
  <si>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</si>
  <si>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</si>
  <si>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</si>
  <si>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</si>
  <si>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</si>
  <si>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</si>
  <si>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</si>
  <si>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</si>
  <si>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</si>
  <si>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</si>
  <si>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</si>
  <si>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</si>
  <si>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</si>
  <si>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</si>
  <si>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</si>
  <si>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</si>
  <si>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</si>
  <si>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</si>
  <si>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</si>
  <si>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</si>
  <si>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</si>
  <si>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</si>
  <si>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</si>
  <si>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</si>
  <si>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</si>
  <si>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</si>
  <si>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</si>
  <si>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</si>
  <si>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</si>
  <si>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</si>
  <si>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</si>
  <si>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</si>
  <si>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</si>
  <si>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</si>
  <si>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</si>
  <si>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</si>
  <si>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</si>
  <si>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</si>
  <si>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</si>
  <si>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</si>
  <si>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</si>
  <si>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</si>
  <si>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</si>
  <si>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</si>
  <si>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</si>
  <si>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</si>
  <si>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</si>
  <si>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</si>
  <si>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</si>
  <si>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</si>
  <si>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</si>
  <si>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</si>
  <si>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</si>
  <si>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</si>
  <si>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</si>
  <si>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</si>
  <si>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</si>
  <si>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</si>
  <si>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</si>
  <si>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</si>
  <si>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</si>
  <si>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</si>
  <si>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</si>
  <si>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</si>
  <si>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</si>
  <si>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</si>
  <si>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</si>
  <si>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</si>
  <si>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</si>
  <si>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</si>
  <si>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</si>
  <si>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</si>
  <si>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</si>
  <si>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</si>
  <si>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</si>
  <si>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</si>
  <si>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</si>
  <si>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</si>
  <si>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</si>
  <si>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</si>
  <si>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</si>
  <si>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</si>
  <si>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</si>
  <si>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</si>
  <si>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</si>
  <si>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</si>
  <si>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</si>
  <si>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</si>
  <si>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</si>
  <si>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</si>
  <si>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</si>
  <si>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</si>
  <si>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</si>
  <si>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</si>
  <si>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</si>
  <si>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</si>
  <si>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</si>
  <si>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</si>
  <si>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</si>
  <si>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</si>
  <si>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</si>
  <si>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</si>
  <si>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</si>
  <si>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</si>
  <si>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</si>
  <si>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</si>
  <si>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</si>
  <si>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</si>
  <si>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</si>
  <si>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</si>
  <si>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</si>
  <si>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</si>
  <si>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</si>
  <si>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</si>
  <si>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</si>
  <si>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</si>
  <si>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</si>
  <si>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</si>
  <si>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</si>
  <si>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</si>
  <si>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</si>
  <si>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</si>
  <si>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</si>
  <si>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</si>
  <si>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</si>
  <si>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</si>
  <si>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</si>
  <si>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</si>
  <si>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</si>
  <si>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</si>
  <si>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</si>
  <si>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</si>
  <si>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</si>
  <si>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</si>
  <si>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</si>
  <si>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</si>
  <si>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</si>
  <si>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</si>
  <si>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</si>
  <si>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</si>
  <si>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</si>
  <si>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</si>
  <si>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</si>
  <si>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</si>
  <si>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</si>
  <si>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</si>
  <si>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</si>
  <si>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</si>
  <si>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</si>
  <si>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</si>
  <si>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</si>
  <si>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</si>
  <si>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</si>
  <si>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</si>
  <si>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</si>
  <si>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</si>
  <si>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</si>
  <si>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</si>
  <si>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</si>
  <si>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</si>
  <si>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</si>
  <si>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</si>
  <si>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</si>
  <si>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</si>
  <si>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</si>
  <si>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</si>
  <si>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</si>
  <si>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</si>
  <si>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</si>
  <si>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</si>
  <si>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</si>
  <si>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</si>
  <si>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</si>
  <si>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</si>
  <si>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</si>
  <si>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</si>
  <si>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</si>
  <si>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</si>
  <si>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</si>
  <si>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</si>
  <si>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</si>
  <si>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</si>
  <si>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</si>
  <si>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</si>
  <si>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</si>
  <si>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</si>
  <si>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</si>
  <si>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</si>
  <si>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</si>
  <si>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</si>
  <si>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</si>
  <si>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</si>
  <si>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</si>
  <si>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</si>
  <si>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</si>
  <si>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</si>
  <si>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</si>
  <si>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</si>
  <si>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</si>
  <si>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</si>
  <si>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</si>
  <si>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</si>
  <si>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</si>
  <si>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</si>
  <si>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</si>
  <si>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</si>
  <si>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</si>
  <si>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</si>
  <si>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</si>
  <si>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</si>
  <si>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</si>
  <si>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</si>
  <si>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</si>
  <si>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</si>
  <si>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</si>
  <si>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</si>
  <si>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</si>
  <si>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</si>
  <si>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</si>
  <si>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</si>
  <si>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</si>
  <si>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</si>
  <si>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</si>
  <si>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</si>
  <si>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</si>
  <si>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</si>
  <si>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</si>
  <si>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</si>
  <si>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</si>
  <si>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</si>
  <si>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</si>
  <si>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</si>
  <si>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</si>
  <si>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</si>
  <si>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</si>
  <si>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</si>
  <si>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</si>
  <si>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</si>
  <si>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</si>
  <si>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</si>
  <si>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</si>
  <si>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</si>
  <si>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</si>
  <si>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</si>
  <si>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</si>
  <si>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</si>
  <si>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</si>
  <si>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</si>
  <si>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</si>
  <si>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</si>
  <si>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</si>
  <si>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</si>
  <si>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</si>
  <si>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</si>
  <si>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</si>
  <si>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</si>
  <si>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</si>
  <si>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</si>
  <si>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</si>
  <si>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</si>
  <si>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</si>
  <si>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</si>
  <si>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</si>
  <si>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</si>
  <si>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</si>
  <si>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</si>
  <si>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</si>
  <si>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</si>
  <si>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</si>
  <si>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</si>
  <si>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</si>
  <si>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</si>
  <si>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</si>
  <si>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</si>
  <si>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</si>
  <si>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</si>
  <si>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</si>
  <si>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</si>
  <si>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</si>
  <si>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</si>
  <si>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</si>
  <si>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</si>
  <si>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</si>
  <si>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</si>
  <si>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</si>
  <si>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</si>
  <si>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</si>
  <si>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</si>
  <si>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</si>
  <si>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</si>
  <si>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</si>
  <si>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</si>
  <si>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</si>
  <si>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</si>
  <si>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</si>
  <si>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</si>
  <si>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</si>
  <si>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</si>
  <si>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</si>
  <si>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</si>
  <si>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</si>
  <si>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</si>
  <si>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</si>
  <si>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</si>
  <si>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</si>
  <si>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</si>
  <si>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</si>
  <si>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</si>
  <si>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</si>
  <si>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</si>
  <si>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</si>
  <si>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</si>
  <si>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</si>
  <si>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</si>
  <si>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</si>
  <si>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</si>
  <si>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</si>
  <si>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</si>
  <si>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</si>
  <si>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</si>
  <si>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</si>
  <si>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</si>
  <si>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</si>
  <si>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</si>
  <si>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</si>
  <si>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</si>
  <si>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</si>
  <si>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</si>
  <si>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</si>
  <si>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</si>
  <si>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</si>
  <si>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</si>
  <si>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</si>
  <si>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</si>
  <si>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</si>
  <si>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</si>
  <si>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</si>
  <si>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</si>
  <si>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</si>
  <si>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</si>
  <si>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</si>
  <si>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</si>
  <si>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</si>
  <si>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</si>
  <si>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</si>
  <si>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</si>
  <si>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</si>
  <si>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</si>
  <si>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</si>
  <si>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</si>
  <si>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</si>
  <si>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</si>
  <si>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</si>
  <si>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</si>
  <si>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</si>
  <si>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</si>
  <si>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</si>
  <si>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</si>
  <si>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</si>
  <si>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</si>
  <si>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</si>
  <si>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</si>
  <si>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</si>
  <si>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</si>
  <si>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</si>
  <si>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</si>
  <si>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</si>
  <si>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</si>
  <si>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</si>
  <si>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</si>
  <si>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</si>
  <si>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</si>
  <si>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</si>
  <si>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</si>
  <si>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</si>
  <si>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</si>
  <si>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</si>
  <si>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</si>
  <si>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</si>
  <si>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</si>
  <si>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</si>
  <si>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</si>
  <si>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</si>
  <si>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</si>
  <si>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</si>
  <si>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</si>
  <si>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</si>
  <si>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</si>
  <si>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</si>
  <si>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</si>
  <si>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</si>
  <si>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</si>
  <si>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</si>
  <si>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</si>
  <si>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</si>
  <si>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</si>
  <si>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</si>
  <si>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</si>
  <si>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</si>
  <si>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</si>
  <si>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</si>
  <si>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</si>
  <si>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</si>
  <si>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</si>
  <si>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</si>
  <si>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</si>
  <si>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</si>
  <si>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</si>
  <si>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</si>
  <si>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</si>
  <si>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</si>
  <si>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</si>
  <si>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</si>
  <si>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</si>
  <si>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</si>
  <si>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</si>
  <si>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</si>
  <si>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</si>
  <si>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</si>
  <si>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</si>
  <si>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</si>
  <si>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</si>
  <si>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</si>
  <si>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</si>
  <si>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</si>
  <si>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</si>
  <si>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</si>
  <si>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</si>
  <si>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</si>
  <si>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</si>
  <si>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</si>
  <si>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</si>
  <si>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</si>
  <si>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</si>
  <si>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</si>
  <si>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</si>
  <si>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</si>
  <si>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</si>
  <si>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</si>
  <si>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</si>
  <si>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</si>
  <si>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</si>
  <si>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</si>
  <si>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</si>
  <si>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</si>
  <si>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</si>
  <si>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</si>
  <si>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</si>
  <si>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</si>
  <si>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</si>
  <si>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</si>
  <si>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</si>
  <si>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</si>
  <si>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</si>
  <si>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</si>
  <si>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</si>
  <si>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</si>
  <si>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</si>
  <si>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</si>
  <si>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</si>
  <si>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</si>
  <si>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</si>
  <si>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</si>
  <si>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</si>
  <si>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</si>
  <si>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</si>
  <si>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</si>
  <si>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</si>
  <si>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</si>
  <si>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</si>
  <si>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</si>
  <si>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</si>
  <si>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</si>
  <si>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</si>
  <si>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</si>
  <si>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</si>
  <si>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</si>
  <si>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</si>
  <si>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</si>
  <si>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</si>
  <si>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</si>
  <si>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</si>
  <si>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</si>
  <si>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</si>
  <si>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</si>
  <si>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</si>
  <si>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</si>
  <si>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</si>
  <si>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</si>
  <si>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</si>
  <si>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</si>
  <si>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</si>
  <si>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</si>
  <si>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</si>
  <si>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</si>
  <si>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</si>
  <si>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</si>
  <si>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</si>
  <si>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</si>
  <si>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</si>
  <si>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</si>
  <si>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</si>
  <si>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</si>
  <si>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</si>
  <si>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</si>
  <si>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</si>
  <si>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</si>
  <si>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</si>
  <si>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</si>
  <si>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</si>
  <si>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</si>
  <si>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</si>
  <si>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</si>
  <si>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</si>
  <si>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</si>
  <si>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</si>
  <si>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</si>
  <si>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</si>
  <si>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</si>
  <si>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</si>
  <si>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</si>
  <si>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</si>
  <si>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</si>
  <si>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</si>
  <si>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</si>
  <si>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</si>
  <si>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</si>
  <si>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</si>
  <si>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</si>
  <si>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</si>
  <si>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</si>
  <si>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</si>
  <si>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</si>
  <si>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</si>
  <si>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</si>
  <si>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</si>
  <si>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</si>
  <si>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</si>
  <si>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</si>
  <si>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</si>
  <si>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</si>
  <si>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</si>
  <si>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</si>
  <si>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</si>
  <si>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</si>
  <si>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</si>
  <si>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</si>
  <si>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</si>
  <si>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</si>
  <si>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</si>
  <si>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</si>
  <si>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</si>
  <si>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</si>
  <si>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</si>
  <si>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</si>
  <si>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</si>
  <si>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</si>
  <si>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</si>
  <si>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</si>
  <si>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</si>
  <si>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</si>
  <si>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</si>
  <si>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</si>
  <si>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</si>
  <si>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</si>
  <si>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</si>
  <si>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</si>
  <si>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</si>
  <si>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</si>
  <si>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</si>
  <si>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</si>
  <si>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</si>
  <si>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</si>
  <si>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</si>
  <si>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</si>
  <si>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</si>
  <si>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</si>
  <si>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</si>
  <si>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</si>
  <si>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</si>
  <si>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</si>
  <si>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</si>
  <si>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</si>
  <si>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</si>
  <si>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</si>
  <si>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</si>
  <si>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</si>
  <si>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</si>
  <si>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</si>
  <si>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</si>
  <si>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</si>
  <si>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</si>
  <si>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</si>
  <si>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</si>
  <si>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</si>
  <si>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</si>
  <si>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</si>
  <si>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</si>
  <si>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</si>
  <si>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</si>
  <si>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</si>
  <si>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</si>
  <si>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</si>
  <si>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</si>
  <si>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</si>
  <si>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</si>
  <si>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</si>
  <si>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</si>
  <si>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</si>
  <si>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</si>
  <si>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</si>
  <si>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</si>
  <si>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</si>
  <si>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</si>
  <si>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</si>
  <si>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</si>
  <si>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</si>
  <si>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</si>
  <si>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</si>
  <si>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</si>
  <si>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</si>
  <si>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</si>
  <si>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</si>
  <si>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</si>
  <si>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</si>
  <si>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</si>
  <si>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</si>
  <si>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</si>
  <si>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</si>
  <si>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</si>
  <si>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</si>
  <si>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</si>
  <si>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</si>
  <si>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</si>
  <si>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</si>
  <si>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</si>
  <si>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</si>
  <si>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</si>
  <si>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</si>
  <si>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</si>
  <si>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</si>
  <si>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</si>
  <si>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</si>
  <si>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</si>
  <si>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</si>
  <si>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</si>
  <si>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</si>
  <si>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</si>
  <si>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</si>
  <si>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</si>
  <si>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</si>
  <si>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</si>
  <si>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</si>
  <si>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</si>
  <si>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</si>
  <si>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</si>
  <si>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</si>
  <si>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</si>
  <si>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</si>
  <si>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</si>
  <si>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</si>
  <si>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</si>
  <si>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</si>
  <si>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</si>
  <si>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</si>
  <si>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</si>
  <si>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</si>
  <si>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</si>
  <si>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</si>
  <si>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</si>
  <si>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</si>
  <si>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</si>
  <si>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</si>
  <si>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</si>
  <si>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</si>
  <si>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</si>
  <si>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</si>
  <si>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</si>
  <si>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</si>
  <si>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</si>
  <si>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</si>
  <si>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</si>
  <si>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</si>
  <si>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</si>
  <si>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</si>
  <si>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</si>
  <si>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</si>
  <si>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</si>
  <si>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</si>
  <si>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</si>
  <si>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</si>
  <si>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</si>
  <si>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</si>
  <si>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</si>
  <si>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</si>
  <si>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</si>
  <si>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</si>
  <si>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</si>
  <si>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</si>
  <si>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</si>
  <si>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</si>
  <si>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</si>
  <si>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</si>
  <si>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</si>
  <si>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</si>
  <si>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</si>
  <si>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</si>
  <si>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</si>
  <si>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</si>
  <si>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</si>
  <si>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</si>
  <si>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</si>
  <si>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</si>
  <si>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</si>
  <si>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</si>
  <si>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</si>
  <si>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</si>
  <si>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</si>
  <si>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</si>
  <si>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</si>
  <si>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</si>
  <si>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</si>
  <si>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</si>
  <si>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</si>
  <si>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</si>
  <si>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</si>
  <si>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</si>
  <si>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</si>
  <si>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</si>
  <si>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</si>
  <si>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</si>
  <si>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</si>
  <si>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</si>
  <si>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</si>
  <si>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</si>
  <si>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</si>
  <si>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</si>
  <si>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</si>
  <si>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</si>
  <si>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</si>
  <si>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</si>
  <si>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</si>
  <si>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</si>
  <si>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</si>
  <si>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</si>
  <si>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</si>
  <si>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</si>
  <si>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</si>
  <si>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</si>
  <si>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</si>
  <si>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</si>
  <si>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</si>
  <si>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</si>
  <si>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</si>
  <si>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</si>
  <si>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</si>
  <si>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</si>
  <si>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</si>
  <si>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</si>
  <si>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</si>
  <si>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</si>
  <si>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</si>
  <si>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</si>
  <si>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</si>
  <si>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</si>
  <si>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</si>
  <si>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</si>
  <si>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</si>
  <si>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</si>
  <si>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</si>
  <si>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</si>
  <si>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</si>
  <si>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</si>
  <si>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</si>
  <si>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</si>
  <si>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</si>
  <si>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</si>
  <si>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</si>
  <si>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</si>
  <si>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</si>
  <si>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</si>
  <si>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</si>
  <si>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</si>
  <si>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</si>
  <si>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</si>
  <si>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</si>
  <si>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</si>
  <si>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</si>
  <si>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</si>
  <si>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</si>
  <si>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</si>
  <si>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</si>
  <si>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</si>
  <si>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</si>
  <si>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</si>
  <si>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</si>
  <si>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</si>
  <si>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</si>
  <si>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</si>
  <si>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</si>
  <si>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</si>
  <si>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</si>
  <si>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</si>
  <si>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</si>
  <si>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</si>
  <si>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</si>
  <si>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</si>
  <si>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</si>
  <si>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</si>
  <si>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</si>
  <si>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</si>
  <si>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</si>
  <si>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</si>
  <si>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</si>
  <si>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</si>
  <si>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</si>
  <si>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</si>
  <si>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</si>
  <si>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</si>
  <si>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</si>
  <si>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</si>
  <si>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</si>
  <si>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</si>
  <si>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</si>
  <si>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</si>
  <si>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</si>
  <si>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</si>
  <si>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</si>
  <si>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</si>
  <si>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</si>
  <si>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</si>
  <si>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</si>
  <si>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</si>
  <si>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</si>
  <si>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</si>
  <si>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</si>
  <si>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</si>
  <si>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</si>
  <si>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</si>
  <si>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</si>
  <si>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</si>
  <si>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</si>
  <si>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</si>
  <si>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</si>
  <si>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</si>
  <si>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</si>
  <si>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</si>
  <si>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</si>
  <si>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</si>
  <si>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</si>
  <si>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</si>
  <si>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</si>
  <si>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</si>
  <si>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</si>
  <si>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</si>
  <si>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</si>
  <si>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</si>
  <si>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</si>
  <si>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</si>
  <si>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</si>
  <si>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</si>
  <si>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</si>
  <si>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</si>
  <si>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</si>
  <si>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</si>
  <si>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</si>
  <si>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</si>
  <si>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</si>
  <si>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</si>
  <si>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</si>
  <si>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</si>
  <si>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</si>
  <si>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</si>
  <si>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</si>
  <si>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</si>
  <si>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</si>
  <si>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</si>
  <si>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</si>
  <si>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</si>
  <si>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</si>
  <si>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</si>
  <si>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</si>
  <si>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</si>
  <si>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</si>
  <si>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</si>
  <si>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</si>
  <si>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</si>
  <si>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</si>
  <si>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</si>
  <si>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</si>
  <si>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</si>
  <si>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</si>
  <si>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</si>
  <si>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</si>
  <si>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</si>
  <si>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</si>
  <si>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</si>
  <si>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</si>
  <si>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</si>
  <si>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</si>
  <si>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</si>
  <si>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</si>
  <si>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</si>
  <si>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</si>
  <si>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</si>
  <si>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</si>
  <si>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</si>
  <si>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</si>
  <si>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</si>
  <si>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</si>
  <si>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</si>
  <si>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</si>
  <si>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</si>
  <si>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</si>
  <si>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</si>
  <si>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</si>
  <si>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</si>
  <si>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</si>
  <si>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</si>
  <si>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</si>
  <si>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</si>
  <si>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</si>
  <si>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</si>
  <si>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</si>
  <si>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</si>
  <si>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</si>
  <si>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</si>
  <si>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</si>
  <si>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</si>
  <si>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</si>
  <si>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</si>
  <si>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</si>
  <si>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</si>
  <si>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</si>
  <si>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</si>
  <si>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</si>
  <si>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</si>
  <si>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</si>
  <si>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</si>
  <si>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</si>
  <si>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</si>
  <si>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</si>
  <si>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</si>
  <si>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</si>
  <si>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</si>
  <si>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</si>
  <si>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</si>
  <si>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</si>
  <si>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</si>
  <si>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</si>
  <si>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</si>
  <si>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</si>
  <si>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</si>
  <si>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</si>
  <si>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</si>
  <si>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</si>
  <si>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</si>
  <si>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</si>
  <si>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</si>
  <si>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</si>
  <si>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</si>
  <si>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</si>
  <si>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</si>
  <si>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</si>
  <si>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</si>
  <si>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</si>
  <si>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</si>
  <si>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</si>
  <si>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</si>
  <si>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</si>
  <si>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</si>
  <si>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</si>
  <si>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</si>
  <si>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</si>
  <si>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</si>
  <si>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</si>
  <si>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</si>
  <si>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</si>
  <si>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</si>
  <si>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</si>
  <si>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</si>
  <si>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</si>
  <si>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</si>
  <si>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</si>
  <si>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</si>
  <si>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</si>
  <si>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</si>
  <si>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</si>
  <si>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</si>
  <si>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</si>
  <si>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</si>
  <si>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</si>
  <si>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</si>
  <si>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</si>
  <si>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</si>
  <si>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</si>
  <si>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</si>
  <si>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</si>
  <si>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</si>
  <si>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</si>
  <si>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</si>
  <si>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</si>
  <si>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</si>
  <si>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</si>
  <si>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</si>
  <si>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</si>
  <si>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</si>
  <si>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</si>
  <si>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</si>
  <si>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</si>
  <si>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</si>
  <si>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</si>
  <si>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</si>
  <si>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</si>
  <si>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</si>
  <si>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</si>
  <si>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</si>
  <si>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</si>
  <si>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</si>
  <si>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</si>
  <si>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</si>
  <si>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</si>
  <si>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</si>
  <si>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</si>
  <si>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</si>
  <si>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</si>
  <si>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</si>
  <si>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</si>
  <si>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</si>
  <si>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</si>
  <si>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</si>
  <si>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</si>
  <si>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</si>
  <si>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</si>
  <si>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</si>
  <si>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</si>
  <si>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</si>
  <si>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</si>
  <si>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</si>
  <si>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</si>
  <si>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</si>
  <si>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</si>
  <si>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</si>
  <si>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</si>
  <si>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</si>
  <si>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</si>
  <si>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</si>
  <si>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</si>
  <si>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</si>
  <si>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</si>
  <si>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</si>
  <si>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</si>
  <si>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</si>
  <si>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</si>
  <si>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</si>
  <si>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</si>
  <si>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</si>
  <si>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</si>
  <si>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</si>
  <si>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</si>
  <si>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</si>
  <si>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</si>
  <si>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</si>
  <si>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</si>
  <si>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</si>
  <si>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</si>
  <si>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</si>
  <si>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</si>
  <si>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</si>
  <si>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</si>
  <si>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</si>
  <si>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</si>
  <si>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</si>
  <si>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</si>
  <si>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</si>
  <si>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</si>
  <si>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</si>
  <si>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</si>
  <si>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</si>
  <si>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</si>
  <si>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</si>
  <si>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</si>
  <si>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</si>
  <si>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</si>
  <si>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</si>
  <si>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</si>
  <si>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</si>
  <si>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</si>
  <si>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</si>
  <si>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</si>
  <si>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</si>
  <si>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</si>
  <si>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</si>
  <si>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</si>
  <si>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</si>
  <si>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</si>
  <si>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</si>
  <si>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</si>
  <si>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</si>
  <si>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</si>
  <si>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</si>
  <si>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</si>
  <si>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</si>
  <si>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</si>
  <si>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</si>
  <si>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</si>
  <si>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</si>
  <si>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</si>
  <si>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</si>
  <si>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</si>
  <si>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</si>
  <si>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</si>
  <si>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</si>
  <si>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</si>
  <si>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</si>
  <si>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</si>
  <si>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</si>
  <si>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</si>
  <si>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</si>
  <si>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</si>
  <si>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</si>
  <si>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</si>
  <si>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</si>
  <si>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</si>
  <si>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</si>
  <si>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</si>
  <si>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</si>
  <si>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</si>
  <si>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</si>
  <si>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</si>
  <si>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</si>
  <si>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</si>
  <si>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</si>
  <si>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</si>
  <si>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</si>
  <si>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</si>
  <si>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</si>
  <si>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</si>
  <si>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</si>
  <si>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</si>
  <si>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</si>
  <si>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</si>
  <si>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</si>
  <si>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</si>
  <si>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</si>
  <si>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</si>
  <si>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</si>
  <si>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</si>
  <si>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</si>
  <si>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</si>
  <si>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</si>
  <si>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</si>
  <si>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</si>
  <si>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</si>
  <si>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</si>
  <si>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</si>
  <si>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</si>
  <si>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</si>
  <si>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</si>
  <si>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</si>
  <si>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</si>
  <si>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</si>
  <si>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</si>
  <si>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</si>
  <si>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</si>
  <si>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</si>
  <si>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</si>
  <si>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</si>
  <si>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</si>
  <si>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</si>
  <si>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</si>
  <si>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</si>
  <si>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</si>
  <si>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</si>
  <si>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</si>
  <si>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</si>
  <si>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</si>
  <si>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</si>
  <si>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</si>
  <si>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</si>
  <si>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</si>
  <si>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</si>
  <si>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</si>
  <si>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</si>
  <si>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</si>
  <si>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</si>
  <si>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</si>
  <si>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</si>
  <si>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</si>
  <si>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</si>
  <si>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</si>
  <si>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</si>
  <si>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</si>
  <si>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</si>
  <si>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</si>
  <si>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</si>
  <si>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</si>
  <si>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</si>
  <si>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</si>
  <si>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</si>
  <si>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</si>
  <si>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</si>
  <si>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</si>
  <si>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</si>
  <si>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</si>
  <si>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</si>
  <si>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</si>
  <si>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</si>
  <si>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</si>
  <si>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</si>
  <si>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</si>
  <si>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</si>
  <si>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</si>
  <si>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</si>
  <si>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</si>
  <si>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</si>
  <si>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</si>
  <si>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</si>
  <si>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</si>
  <si>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</si>
  <si>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</si>
  <si>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</si>
  <si>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</si>
  <si>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</si>
  <si>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</si>
  <si>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</si>
  <si>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</si>
  <si>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</si>
  <si>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</si>
  <si>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</si>
  <si>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</si>
  <si>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</si>
  <si>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</si>
  <si>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</si>
  <si>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</si>
  <si>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</si>
  <si>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</si>
  <si>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</si>
  <si>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</si>
  <si>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</si>
  <si>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</si>
  <si>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</si>
  <si>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</si>
  <si>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</si>
  <si>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</si>
  <si>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</si>
  <si>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</si>
  <si>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</si>
  <si>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</si>
  <si>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</si>
  <si>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</si>
  <si>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</si>
  <si>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</si>
  <si>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</si>
  <si>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</si>
  <si>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</si>
  <si>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</si>
  <si>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</si>
  <si>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</si>
  <si>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</si>
  <si>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</si>
  <si>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</si>
  <si>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</si>
  <si>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</si>
  <si>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</si>
  <si>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</si>
  <si>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</si>
  <si>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</si>
  <si>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</si>
  <si>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</si>
  <si>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</si>
  <si>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</si>
  <si>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</si>
  <si>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</si>
  <si>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</si>
  <si>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</si>
  <si>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</si>
  <si>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</si>
  <si>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</si>
  <si>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</si>
  <si>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</si>
  <si>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</si>
  <si>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</si>
  <si>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</si>
  <si>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</si>
  <si>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</si>
  <si>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</si>
  <si>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</si>
  <si>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</si>
  <si>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</si>
  <si>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</si>
  <si>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</si>
  <si>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</si>
  <si>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</si>
  <si>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</si>
  <si>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</si>
  <si>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</si>
  <si>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</si>
  <si>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</si>
  <si>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</si>
  <si>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</si>
  <si>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</si>
  <si>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</si>
  <si>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</si>
  <si>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</si>
  <si>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</si>
  <si>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</si>
  <si>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</si>
  <si>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</si>
  <si>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</si>
  <si>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</si>
  <si>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</si>
  <si>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</si>
  <si>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</si>
  <si>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</si>
  <si>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</si>
  <si>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</si>
  <si>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</si>
  <si>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</si>
  <si>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</si>
  <si>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</si>
  <si>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</si>
  <si>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</si>
  <si>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</si>
  <si>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</si>
  <si>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</si>
  <si>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</si>
  <si>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</si>
  <si>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</si>
  <si>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</si>
  <si>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</si>
  <si>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</si>
  <si>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</si>
  <si>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</si>
  <si>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</si>
  <si>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</si>
  <si>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</si>
  <si>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</si>
  <si>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</si>
  <si>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</si>
  <si>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</si>
  <si>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</si>
  <si>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</si>
  <si>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</si>
  <si>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</si>
  <si>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</si>
  <si>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</si>
  <si>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</si>
  <si>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</si>
  <si>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</si>
  <si>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</si>
  <si>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</si>
  <si>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</si>
  <si>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</si>
  <si>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</si>
  <si>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</si>
  <si>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</si>
  <si>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</si>
  <si>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</si>
  <si>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</si>
  <si>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</si>
  <si>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</si>
  <si>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</si>
  <si>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</si>
  <si>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</si>
  <si>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</si>
  <si>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</si>
  <si>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</si>
  <si>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</si>
  <si>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</si>
  <si>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</si>
  <si>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</si>
  <si>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</si>
  <si>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</si>
  <si>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</si>
  <si>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</si>
  <si>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</si>
  <si>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</si>
  <si>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</si>
  <si>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</si>
  <si>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</si>
  <si>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</si>
  <si>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</si>
  <si>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</si>
  <si>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</si>
  <si>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</si>
  <si>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</si>
  <si>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</si>
  <si>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</si>
  <si>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</si>
  <si>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</si>
  <si>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</si>
  <si>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</si>
  <si>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</si>
  <si>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</si>
  <si>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</si>
  <si>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</si>
  <si>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</si>
  <si>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</si>
  <si>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</si>
  <si>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</si>
  <si>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</si>
  <si>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</si>
  <si>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</si>
  <si>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</si>
  <si>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</si>
  <si>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</si>
  <si>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</si>
  <si>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</si>
  <si>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</si>
  <si>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</si>
  <si>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</si>
  <si>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</si>
  <si>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</si>
  <si>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</si>
  <si>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</si>
  <si>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</si>
  <si>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</si>
  <si>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</si>
  <si>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</si>
  <si>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</si>
  <si>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</si>
  <si>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</si>
  <si>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</si>
  <si>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</si>
  <si>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</si>
  <si>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</si>
  <si>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</si>
  <si>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</si>
  <si>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</si>
  <si>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</si>
  <si>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</si>
  <si>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</si>
  <si>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</si>
  <si>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</si>
  <si>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</si>
  <si>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</si>
  <si>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</si>
  <si>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</si>
  <si>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</si>
  <si>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</si>
  <si>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</si>
  <si>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</si>
  <si>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</si>
  <si>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</si>
  <si>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</si>
  <si>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</si>
  <si>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</si>
  <si>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</si>
  <si>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</si>
  <si>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</si>
  <si>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</si>
  <si>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</si>
  <si>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</si>
  <si>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</si>
  <si>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</si>
  <si>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</si>
  <si>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</si>
  <si>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</si>
  <si>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</si>
  <si>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</si>
  <si>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</si>
  <si>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</si>
  <si>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</si>
  <si>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</si>
  <si>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</si>
  <si>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</si>
  <si>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</si>
  <si>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</si>
  <si>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</si>
  <si>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</si>
  <si>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</si>
  <si>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</si>
  <si>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</si>
  <si>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</si>
  <si>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</si>
  <si>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</si>
  <si>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</si>
  <si>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</si>
  <si>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</si>
  <si>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</si>
  <si>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</si>
  <si>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</si>
  <si>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</si>
  <si>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</si>
  <si>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</si>
  <si>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</si>
  <si>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</si>
  <si>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</si>
  <si>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</si>
  <si>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</si>
  <si>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</si>
  <si>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</si>
  <si>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</si>
  <si>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</si>
  <si>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</si>
  <si>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</si>
  <si>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</si>
  <si>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</si>
  <si>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</si>
  <si>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</si>
  <si>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</si>
  <si>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</si>
  <si>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</si>
  <si>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</si>
  <si>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</si>
  <si>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</si>
  <si>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</si>
  <si>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</si>
  <si>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</si>
  <si>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</si>
  <si>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</si>
  <si>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</si>
  <si>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</si>
  <si>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</si>
  <si>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</si>
  <si>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</si>
  <si>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</si>
  <si>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</si>
  <si>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</si>
  <si>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</si>
  <si>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</si>
  <si>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</si>
  <si>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</si>
  <si>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</si>
  <si>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</si>
  <si>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</si>
  <si>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</si>
  <si>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</si>
  <si>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</si>
  <si>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</si>
  <si>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</si>
  <si>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</si>
  <si>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</si>
  <si>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</si>
  <si>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</si>
  <si>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</si>
  <si>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</si>
  <si>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</si>
  <si>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</si>
  <si>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</si>
  <si>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</si>
  <si>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</si>
  <si>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</si>
  <si>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</si>
  <si>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</si>
  <si>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</si>
  <si>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</si>
  <si>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</si>
  <si>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</si>
  <si>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</si>
  <si>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</si>
  <si>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</si>
  <si>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</si>
  <si>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</si>
  <si>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</si>
  <si>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</si>
  <si>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</si>
  <si>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</si>
  <si>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</si>
  <si>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</si>
  <si>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</si>
  <si>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</si>
  <si>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</si>
  <si>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</si>
  <si>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</si>
  <si>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</si>
  <si>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</si>
  <si>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</si>
  <si>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</si>
  <si>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</si>
  <si>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</si>
  <si>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</si>
  <si>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</si>
  <si>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</si>
  <si>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</si>
  <si>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</si>
  <si>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</si>
  <si>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</si>
  <si>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</si>
  <si>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</si>
  <si>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</si>
  <si>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</si>
  <si>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</si>
  <si>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</si>
  <si>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</si>
  <si>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</si>
  <si>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</si>
  <si>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</si>
  <si>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</si>
  <si>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</si>
  <si>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</si>
  <si>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</si>
  <si>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</si>
  <si>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</si>
  <si>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</si>
  <si>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</si>
  <si>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</si>
  <si>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</si>
  <si>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</si>
  <si>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</si>
  <si>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</si>
  <si>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</si>
  <si>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</si>
  <si>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</si>
  <si>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</si>
  <si>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</si>
  <si>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</si>
  <si>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</si>
  <si>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</si>
  <si>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</si>
  <si>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</si>
  <si>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</si>
  <si>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</si>
  <si>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</si>
  <si>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</si>
  <si>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</si>
  <si>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</si>
  <si>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</si>
  <si>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</si>
  <si>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</si>
  <si>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</si>
  <si>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</si>
  <si>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</si>
  <si>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</si>
  <si>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</si>
  <si>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</si>
  <si>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</si>
  <si>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</si>
  <si>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</si>
  <si>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</si>
  <si>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</si>
  <si>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</si>
  <si>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</si>
  <si>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</si>
  <si>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</si>
  <si>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</si>
  <si>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</si>
  <si>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</si>
  <si>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</si>
  <si>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</si>
  <si>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</si>
  <si>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</si>
  <si>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</si>
  <si>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</si>
  <si>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</si>
  <si>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</si>
  <si>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</si>
  <si>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</si>
  <si>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</si>
  <si>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</si>
  <si>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</si>
  <si>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</si>
  <si>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</si>
  <si>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</si>
  <si>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</si>
  <si>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</si>
  <si>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</si>
  <si>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</si>
  <si>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</si>
  <si>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</si>
  <si>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</si>
  <si>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</si>
  <si>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</si>
  <si>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</si>
  <si>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</si>
  <si>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</si>
  <si>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</si>
  <si>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</si>
  <si>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</si>
  <si>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</si>
  <si>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</si>
  <si>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</si>
  <si>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</si>
  <si>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</si>
  <si>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</si>
  <si>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</si>
  <si>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</si>
  <si>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</si>
  <si>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</si>
  <si>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</si>
  <si>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</si>
  <si>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</si>
  <si>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</si>
  <si>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</si>
  <si>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</si>
  <si>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</si>
  <si>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</si>
  <si>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</si>
  <si>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</si>
  <si>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</si>
  <si>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</si>
  <si>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</si>
  <si>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</si>
  <si>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</si>
  <si>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</si>
  <si>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</si>
  <si>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</si>
  <si>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</si>
  <si>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</si>
  <si>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</si>
  <si>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</si>
  <si>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</si>
  <si>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</si>
  <si>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</si>
  <si>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</si>
  <si>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</si>
  <si>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</si>
  <si>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</si>
  <si>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</si>
  <si>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</si>
  <si>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</si>
  <si>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</si>
  <si>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</si>
  <si>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</si>
  <si>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</si>
  <si>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</si>
  <si>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</si>
  <si>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</si>
  <si>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</si>
  <si>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</si>
  <si>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</si>
  <si>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</si>
  <si>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</si>
  <si>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</si>
  <si>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</si>
  <si>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</si>
  <si>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</si>
  <si>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</si>
  <si>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</si>
  <si>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</si>
  <si>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</si>
  <si>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</si>
  <si>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</si>
  <si>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</si>
  <si>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</si>
  <si>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</si>
  <si>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</si>
  <si>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</si>
  <si>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</si>
  <si>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</si>
  <si>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</si>
  <si>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</si>
  <si>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</si>
  <si>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</si>
  <si>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</si>
  <si>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</si>
  <si>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</si>
  <si>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</si>
  <si>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</si>
  <si>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</si>
  <si>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</si>
  <si>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</si>
  <si>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</si>
  <si>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</si>
  <si>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</si>
  <si>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</si>
  <si>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</si>
  <si>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</si>
  <si>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</si>
  <si>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</si>
  <si>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</si>
  <si>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</si>
  <si>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</si>
  <si>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</si>
  <si>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</si>
  <si>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</si>
  <si>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</si>
  <si>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</si>
  <si>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</si>
  <si>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</si>
  <si>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</si>
  <si>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</si>
  <si>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</si>
  <si>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</si>
  <si>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</si>
  <si>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</si>
  <si>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</si>
  <si>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</si>
  <si>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</si>
  <si>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</si>
  <si>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</si>
  <si>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</si>
  <si>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</si>
  <si>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</si>
  <si>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</si>
  <si>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</si>
  <si>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</si>
  <si>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</si>
  <si>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</si>
  <si>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</si>
  <si>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</si>
  <si>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</si>
  <si>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</si>
  <si>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</si>
  <si>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</si>
  <si>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</si>
  <si>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</si>
  <si>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</si>
  <si>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</si>
  <si>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</si>
  <si>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</si>
  <si>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</si>
  <si>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</si>
  <si>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</si>
  <si>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</si>
  <si>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</si>
  <si>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</si>
  <si>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</si>
  <si>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</si>
  <si>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</si>
  <si>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</si>
  <si>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</si>
  <si>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</si>
  <si>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</si>
  <si>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</si>
  <si>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</si>
  <si>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</si>
  <si>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</si>
  <si>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</si>
  <si>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</si>
  <si>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</si>
  <si>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</si>
  <si>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</si>
  <si>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</si>
  <si>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</si>
  <si>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</si>
  <si>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</si>
  <si>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</si>
  <si>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</si>
  <si>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</si>
  <si>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</si>
  <si>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</si>
  <si>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</si>
  <si>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</si>
  <si>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</si>
  <si>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</si>
  <si>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</si>
  <si>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</si>
  <si>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</si>
  <si>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</si>
  <si>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</si>
  <si>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</si>
  <si>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</si>
  <si>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</si>
  <si>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</si>
  <si>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</si>
  <si>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</si>
  <si>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</si>
  <si>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</si>
  <si>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</si>
  <si>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</si>
  <si>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</si>
  <si>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</si>
  <si>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</si>
  <si>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</si>
  <si>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</si>
  <si>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</si>
  <si>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</si>
  <si>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</si>
  <si>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</si>
  <si>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</si>
  <si>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</si>
  <si>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</si>
  <si>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</si>
  <si>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</si>
  <si>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</si>
  <si>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</si>
  <si>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</si>
  <si>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</si>
  <si>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</si>
  <si>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</si>
  <si>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</si>
  <si>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</si>
  <si>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</si>
  <si>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</si>
  <si>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</si>
  <si>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</si>
  <si>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</si>
  <si>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</si>
  <si>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</si>
  <si>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</si>
  <si>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</si>
  <si>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</si>
  <si>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</si>
  <si>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</si>
  <si>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</si>
  <si>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</si>
  <si>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</si>
  <si>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</si>
  <si>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</si>
  <si>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</si>
  <si>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</si>
  <si>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</si>
  <si>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</si>
  <si>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</si>
  <si>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</si>
  <si>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</si>
  <si>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</si>
  <si>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</si>
  <si>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</si>
  <si>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</si>
  <si>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</si>
  <si>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</si>
  <si>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</si>
  <si>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</si>
  <si>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</si>
  <si>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</si>
  <si>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</si>
  <si>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</si>
  <si>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</si>
  <si>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</si>
  <si>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</si>
  <si>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</si>
  <si>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</si>
  <si>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</si>
  <si>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</si>
  <si>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</si>
  <si>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</si>
  <si>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</si>
  <si>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</si>
  <si>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</si>
  <si>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</si>
  <si>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</si>
  <si>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</si>
  <si>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</si>
  <si>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</si>
  <si>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</si>
  <si>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</si>
  <si>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</si>
  <si>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</si>
  <si>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</si>
  <si>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</si>
  <si>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</si>
  <si>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</si>
  <si>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</si>
  <si>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</si>
  <si>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</si>
  <si>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</si>
  <si>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</si>
  <si>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</si>
  <si>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</si>
  <si>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</si>
  <si>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</si>
  <si>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</si>
  <si>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</si>
  <si>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</si>
  <si>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</si>
  <si>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</si>
  <si>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</si>
  <si>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</si>
  <si>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</si>
  <si>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</si>
  <si>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</si>
  <si>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</si>
  <si>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</si>
  <si>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</si>
  <si>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</si>
  <si>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</si>
  <si>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</si>
  <si>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</si>
  <si>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</si>
  <si>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</si>
  <si>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</si>
  <si>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</si>
  <si>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</si>
  <si>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</si>
  <si>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</si>
  <si>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</si>
  <si>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</si>
  <si>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</si>
  <si>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</si>
  <si>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</si>
  <si>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</si>
  <si>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</si>
  <si>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</si>
  <si>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</si>
  <si>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</si>
  <si>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</si>
  <si>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</si>
  <si>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</si>
  <si>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</si>
  <si>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</si>
  <si>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</si>
  <si>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</si>
  <si>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</si>
  <si>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</si>
  <si>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</si>
  <si>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</si>
  <si>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</si>
  <si>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</si>
  <si>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</si>
  <si>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</si>
  <si>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</si>
  <si>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</si>
  <si>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</si>
  <si>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</si>
  <si>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</si>
  <si>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</si>
  <si>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</si>
  <si>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</si>
  <si>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</si>
  <si>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</si>
  <si>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</si>
  <si>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</si>
  <si>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</si>
  <si>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</si>
  <si>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</si>
  <si>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</si>
  <si>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</si>
  <si>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</si>
  <si>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</si>
  <si>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</si>
  <si>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</si>
  <si>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</si>
  <si>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</si>
  <si>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</si>
  <si>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</si>
  <si>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</si>
  <si>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</si>
  <si>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</si>
  <si>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</si>
  <si>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</si>
  <si>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</si>
  <si>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</si>
  <si>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</si>
  <si>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</si>
  <si>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</si>
  <si>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</si>
  <si>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</si>
  <si>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</si>
  <si>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</si>
  <si>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</si>
  <si>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</si>
  <si>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</si>
  <si>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</si>
  <si>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</si>
  <si>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</si>
  <si>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</si>
  <si>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</si>
  <si>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</si>
  <si>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</si>
  <si>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</si>
  <si>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</si>
  <si>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</si>
  <si>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</si>
  <si>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</si>
  <si>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</si>
  <si>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</si>
  <si>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</si>
  <si>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</si>
  <si>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</si>
  <si>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</si>
  <si>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</si>
  <si>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</si>
  <si>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</si>
  <si>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</si>
  <si>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</si>
  <si>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</si>
  <si>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</si>
  <si>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</si>
  <si>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</si>
  <si>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</si>
  <si>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</si>
  <si>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</si>
  <si>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</si>
  <si>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</si>
  <si>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</si>
  <si>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</si>
  <si>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</si>
  <si>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</si>
  <si>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</si>
  <si>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</si>
  <si>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</si>
  <si>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</si>
  <si>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</si>
  <si>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</si>
  <si>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</si>
  <si>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</si>
  <si>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</si>
  <si>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</si>
  <si>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</si>
  <si>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</si>
  <si>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</si>
  <si>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</si>
  <si>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</si>
  <si>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</si>
  <si>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</si>
  <si>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</si>
  <si>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</si>
  <si>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</si>
  <si>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</si>
  <si>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</si>
  <si>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</si>
  <si>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</si>
  <si>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</si>
  <si>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</si>
  <si>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</si>
  <si>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</si>
  <si>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</si>
  <si>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</si>
  <si>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</si>
  <si>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</si>
  <si>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</si>
  <si>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</si>
  <si>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</si>
  <si>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</si>
  <si>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</si>
  <si>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</si>
  <si>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</si>
  <si>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</si>
  <si>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</si>
  <si>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</si>
  <si>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</si>
  <si>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</si>
  <si>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</si>
  <si>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</si>
  <si>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</si>
  <si>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</si>
  <si>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</si>
  <si>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</si>
  <si>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</si>
  <si>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</si>
  <si>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</si>
  <si>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</si>
  <si>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</si>
  <si>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</si>
  <si>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</si>
  <si>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</si>
  <si>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</si>
  <si>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</si>
  <si>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</si>
  <si>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</si>
  <si>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</si>
  <si>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</si>
  <si>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</si>
  <si>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</si>
  <si>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</si>
  <si>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</si>
  <si>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</si>
  <si>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</si>
  <si>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</si>
  <si>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</si>
  <si>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</si>
  <si>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</si>
  <si>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</si>
  <si>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</si>
  <si>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</si>
  <si>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</si>
  <si>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</si>
  <si>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</si>
  <si>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</si>
  <si>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</si>
  <si>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</si>
  <si>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</si>
  <si>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</si>
  <si>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</si>
  <si>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</si>
  <si>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</si>
  <si>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</si>
  <si>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</si>
  <si>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</si>
  <si>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</si>
  <si>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</si>
  <si>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</si>
  <si>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</si>
  <si>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</si>
  <si>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</si>
  <si>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</si>
  <si>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</si>
  <si>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</si>
  <si>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</si>
  <si>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</si>
  <si>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</si>
  <si>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</si>
  <si>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</si>
  <si>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</si>
  <si>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</si>
  <si>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</si>
  <si>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</si>
  <si>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</si>
  <si>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</si>
  <si>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</si>
  <si>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</si>
  <si>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</si>
  <si>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</si>
  <si>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</si>
  <si>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</si>
  <si>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</si>
  <si>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</si>
  <si>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</si>
  <si>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</si>
  <si>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</si>
  <si>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</si>
  <si>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</si>
  <si>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</si>
  <si>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</si>
  <si>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</si>
  <si>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</si>
  <si>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</si>
  <si>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</si>
  <si>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</si>
  <si>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</si>
  <si>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</si>
  <si>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</si>
  <si>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</si>
  <si>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</si>
  <si>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</si>
  <si>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</si>
  <si>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</si>
  <si>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</si>
  <si>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</si>
  <si>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</si>
  <si>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</si>
  <si>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</si>
  <si>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</si>
  <si>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</si>
  <si>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</si>
  <si>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</si>
  <si>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</si>
  <si>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</si>
  <si>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</si>
  <si>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</si>
  <si>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</si>
  <si>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</si>
  <si>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</si>
  <si>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</si>
  <si>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</si>
  <si>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</si>
  <si>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</si>
  <si>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</si>
  <si>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</si>
  <si>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</si>
  <si>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</si>
  <si>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</si>
  <si>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</si>
  <si>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</si>
  <si>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</si>
  <si>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</si>
  <si>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</si>
  <si>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</si>
  <si>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</si>
  <si>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</si>
  <si>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</si>
  <si>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</si>
  <si>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</si>
  <si>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</si>
  <si>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</si>
  <si>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</si>
  <si>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</si>
  <si>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</si>
  <si>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</si>
  <si>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</si>
  <si>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</si>
  <si>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</si>
  <si>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</si>
  <si>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</si>
  <si>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</si>
  <si>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</si>
  <si>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</si>
  <si>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</si>
  <si>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</si>
  <si>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</si>
  <si>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</si>
  <si>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</si>
  <si>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</si>
  <si>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</si>
  <si>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</si>
  <si>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</si>
  <si>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</si>
  <si>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</si>
  <si>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</si>
  <si>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</si>
  <si>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</si>
  <si>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</si>
  <si>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</si>
  <si>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</si>
  <si>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</si>
  <si>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</si>
  <si>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</si>
  <si>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</si>
  <si>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</si>
  <si>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</si>
  <si>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</si>
  <si>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</si>
  <si>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</si>
  <si>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</si>
  <si>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</si>
  <si>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</si>
  <si>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</si>
  <si>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</si>
  <si>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</si>
  <si>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</si>
  <si>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</si>
  <si>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</si>
  <si>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</si>
  <si>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</si>
  <si>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</si>
  <si>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</si>
  <si>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</si>
  <si>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</si>
  <si>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</si>
  <si>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</si>
  <si>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</si>
  <si>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</si>
  <si>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</si>
  <si>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</si>
  <si>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</si>
  <si>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</si>
  <si>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</si>
  <si>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</si>
  <si>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</si>
  <si>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</si>
  <si>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</si>
  <si>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</si>
  <si>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</si>
  <si>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</si>
  <si>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</si>
  <si>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</si>
  <si>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</si>
  <si>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</si>
  <si>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</si>
  <si>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</si>
  <si>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</si>
  <si>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</si>
  <si>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</si>
  <si>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</si>
  <si>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</si>
  <si>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</si>
  <si>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</si>
  <si>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</si>
  <si>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</si>
  <si>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</si>
  <si>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</si>
  <si>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</si>
  <si>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</si>
  <si>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</si>
  <si>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</si>
  <si>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</si>
  <si>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</si>
  <si>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</si>
  <si>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</si>
  <si>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</si>
  <si>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</si>
  <si>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</si>
  <si>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</si>
  <si>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</si>
  <si>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</si>
  <si>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</si>
  <si>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</si>
  <si>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</si>
  <si>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</si>
  <si>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</si>
  <si>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</si>
  <si>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</si>
  <si>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</si>
  <si>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</si>
  <si>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</si>
  <si>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</si>
  <si>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</si>
  <si>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</si>
  <si>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</si>
  <si>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</si>
  <si>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</si>
  <si>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</si>
  <si>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</si>
  <si>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</si>
  <si>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</si>
  <si>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</si>
  <si>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</si>
  <si>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</si>
  <si>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</si>
  <si>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</si>
  <si>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</si>
  <si>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</si>
  <si>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</si>
  <si>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</si>
  <si>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</si>
  <si>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</si>
  <si>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</si>
  <si>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</si>
  <si>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</si>
  <si>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</si>
  <si>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</si>
  <si>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</si>
  <si>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</si>
  <si>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</si>
  <si>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</si>
  <si>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</si>
  <si>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</si>
  <si>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</si>
  <si>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</si>
  <si>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</si>
  <si>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</si>
  <si>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</si>
  <si>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</si>
  <si>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</si>
  <si>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</si>
  <si>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</si>
  <si>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</si>
  <si>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</si>
  <si>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</si>
  <si>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</si>
  <si>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</si>
  <si>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</si>
  <si>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</si>
  <si>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</si>
  <si>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</si>
  <si>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</si>
  <si>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</si>
  <si>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</si>
  <si>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</si>
  <si>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</si>
  <si>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</si>
  <si>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</si>
  <si>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</si>
  <si>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</si>
  <si>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</si>
  <si>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</si>
  <si>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</si>
  <si>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</si>
  <si>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</si>
  <si>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</si>
  <si>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</si>
  <si>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</si>
  <si>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</si>
  <si>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</si>
  <si>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</si>
  <si>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</si>
  <si>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</si>
  <si>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</si>
  <si>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</si>
  <si>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</si>
  <si>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</si>
  <si>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</si>
  <si>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</si>
  <si>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</si>
  <si>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</si>
  <si>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</si>
  <si>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</si>
  <si>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</si>
  <si>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</si>
  <si>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</si>
  <si>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</si>
  <si>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</si>
  <si>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</si>
  <si>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</si>
  <si>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</si>
  <si>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</si>
  <si>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</si>
  <si>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</si>
  <si>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</si>
  <si>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</si>
  <si>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</si>
  <si>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</si>
  <si>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</si>
  <si>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</si>
  <si>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</si>
  <si>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</si>
  <si>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</si>
  <si>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</si>
  <si>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</si>
  <si>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</si>
  <si>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</si>
  <si>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</si>
  <si>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</si>
  <si>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</si>
  <si>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</si>
  <si>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</si>
  <si>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</si>
  <si>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</si>
  <si>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</si>
  <si>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</si>
  <si>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</si>
  <si>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</si>
  <si>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</si>
  <si>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</si>
  <si>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</si>
  <si>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</si>
  <si>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</si>
  <si>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</si>
  <si>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</si>
  <si>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</si>
  <si>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</si>
  <si>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</si>
  <si>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</si>
  <si>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</si>
  <si>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</si>
  <si>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</si>
  <si>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</si>
  <si>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</si>
  <si>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</si>
  <si>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</si>
  <si>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</si>
  <si>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</si>
  <si>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</si>
  <si>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</si>
  <si>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</si>
  <si>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</si>
  <si>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</si>
  <si>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</si>
  <si>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</si>
  <si>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</si>
  <si>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</si>
  <si>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</si>
  <si>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</si>
  <si>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</si>
  <si>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</si>
  <si>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</si>
  <si>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</si>
  <si>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</si>
  <si>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</si>
  <si>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</si>
  <si>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</si>
  <si>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</si>
  <si>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</si>
  <si>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</si>
  <si>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</si>
  <si>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</si>
  <si>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</si>
  <si>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</si>
  <si>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</si>
  <si>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</si>
  <si>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</si>
  <si>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</si>
  <si>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</si>
  <si>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</si>
  <si>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</si>
  <si>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</si>
  <si>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</si>
  <si>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</si>
  <si>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</si>
  <si>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</si>
  <si>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</si>
  <si>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</si>
  <si>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</si>
  <si>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</si>
  <si>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</si>
  <si>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</si>
  <si>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</si>
  <si>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</si>
  <si>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</si>
  <si>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</si>
  <si>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</si>
  <si>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</si>
  <si>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</si>
  <si>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</si>
  <si>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</si>
  <si>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</si>
  <si>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</si>
  <si>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</si>
  <si>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</si>
  <si>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</si>
  <si>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</si>
  <si>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</si>
  <si>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</si>
  <si>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</si>
  <si>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</si>
  <si>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</si>
  <si>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</si>
  <si>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</si>
  <si>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</si>
  <si>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</si>
  <si>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</si>
  <si>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</si>
  <si>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</si>
  <si>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</si>
  <si>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</si>
  <si>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</si>
  <si>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</si>
  <si>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</si>
  <si>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</si>
  <si>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</si>
  <si>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</si>
  <si>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</si>
  <si>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</si>
  <si>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</si>
  <si>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</si>
  <si>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</si>
  <si>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</si>
  <si>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</si>
  <si>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</si>
  <si>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</si>
  <si>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</si>
  <si>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</si>
  <si>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</si>
  <si>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</si>
  <si>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</si>
  <si>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</si>
  <si>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</si>
  <si>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</si>
  <si>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</si>
  <si>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</si>
  <si>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</si>
  <si>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</si>
  <si>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</si>
  <si>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</si>
  <si>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</si>
  <si>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</si>
  <si>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</si>
  <si>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</si>
  <si>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</si>
  <si>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</si>
  <si>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</si>
  <si>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</si>
  <si>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</si>
  <si>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</si>
  <si>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</si>
  <si>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</si>
  <si>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</si>
  <si>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</si>
  <si>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</si>
  <si>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</si>
  <si>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</si>
  <si>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</si>
  <si>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</si>
  <si>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</si>
  <si>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</si>
  <si>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</si>
  <si>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</si>
  <si>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</si>
  <si>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</si>
  <si>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</si>
  <si>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</si>
  <si>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</si>
  <si>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</si>
  <si>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</si>
  <si>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</si>
  <si>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</si>
  <si>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</si>
  <si>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</si>
  <si>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</si>
  <si>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</si>
  <si>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</si>
  <si>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</si>
  <si>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</si>
  <si>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</si>
  <si>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</si>
  <si>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</si>
  <si>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</si>
  <si>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</si>
  <si>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</si>
  <si>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</si>
  <si>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</si>
  <si>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</si>
  <si>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</si>
  <si>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</si>
  <si>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</si>
  <si>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</si>
  <si>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</si>
  <si>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</si>
  <si>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</si>
  <si>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</si>
  <si>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</si>
  <si>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</si>
  <si>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</si>
  <si>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</si>
  <si>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</si>
  <si>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</si>
  <si>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</si>
  <si>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</si>
  <si>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</si>
  <si>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</si>
  <si>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</si>
  <si>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</si>
  <si>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</si>
  <si>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</si>
  <si>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</si>
  <si>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</si>
  <si>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</si>
  <si>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</si>
  <si>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</si>
  <si>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</si>
  <si>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</si>
  <si>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</si>
  <si>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</si>
  <si>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</si>
  <si>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</si>
  <si>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</si>
  <si>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</si>
  <si>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</si>
  <si>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</si>
  <si>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</si>
  <si>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</si>
  <si>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</si>
  <si>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</si>
  <si>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</si>
  <si>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</si>
  <si>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</si>
  <si>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</si>
  <si>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</si>
  <si>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</si>
  <si>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</si>
  <si>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</si>
  <si>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</si>
  <si>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</si>
  <si>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</si>
  <si>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</si>
  <si>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</si>
  <si>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</si>
  <si>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</si>
  <si>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</si>
  <si>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</si>
  <si>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</si>
  <si>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</si>
  <si>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</si>
  <si>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</si>
  <si>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</si>
  <si>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</si>
  <si>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</si>
  <si>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</si>
  <si>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</si>
  <si>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</si>
  <si>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</si>
  <si>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</si>
  <si>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</si>
  <si>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</si>
  <si>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</si>
  <si>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</si>
  <si>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</si>
  <si>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</si>
  <si>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</si>
  <si>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</si>
  <si>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</si>
  <si>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</si>
  <si>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</si>
  <si>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</si>
  <si>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</si>
  <si>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</si>
  <si>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</si>
  <si>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</si>
  <si>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</si>
  <si>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</si>
  <si>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</si>
  <si>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</si>
  <si>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</si>
  <si>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</si>
  <si>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</si>
  <si>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</si>
  <si>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</si>
  <si>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</si>
  <si>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</si>
  <si>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</si>
  <si>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</si>
  <si>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</si>
  <si>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</si>
  <si>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</si>
  <si>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</si>
  <si>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</si>
  <si>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</si>
  <si>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</si>
  <si>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</si>
  <si>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</si>
  <si>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</si>
  <si>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</si>
  <si>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</si>
  <si>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</si>
  <si>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</si>
  <si>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</si>
  <si>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</si>
  <si>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</si>
  <si>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</si>
  <si>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</si>
  <si>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</si>
  <si>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</si>
  <si>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</si>
  <si>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</si>
  <si>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</si>
  <si>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</si>
  <si>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</si>
  <si>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</si>
  <si>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</si>
  <si>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</si>
  <si>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</si>
  <si>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</si>
  <si>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</si>
  <si>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</si>
  <si>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</si>
  <si>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</si>
  <si>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</si>
  <si>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</si>
  <si>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</si>
  <si>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</si>
  <si>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</si>
  <si>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</si>
  <si>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</si>
  <si>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</si>
  <si>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</si>
  <si>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</si>
  <si>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</si>
  <si>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</si>
  <si>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</si>
  <si>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</si>
  <si>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</si>
  <si>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</si>
  <si>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</si>
  <si>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</si>
  <si>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</si>
  <si>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</si>
  <si>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</si>
  <si>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</si>
  <si>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</si>
  <si>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</si>
  <si>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</si>
  <si>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</si>
  <si>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</si>
  <si>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</si>
  <si>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</si>
  <si>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</si>
  <si>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</si>
  <si>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</si>
  <si>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</si>
  <si>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</si>
  <si>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</si>
  <si>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</si>
  <si>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</si>
  <si>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</si>
  <si>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</si>
  <si>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</si>
  <si>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</si>
  <si>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</si>
  <si>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</si>
  <si>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</si>
  <si>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</si>
  <si>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</si>
  <si>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</si>
  <si>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</si>
  <si>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</si>
  <si>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</si>
  <si>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</si>
  <si>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</si>
  <si>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</si>
  <si>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</si>
  <si>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</si>
  <si>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</si>
  <si>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</si>
  <si>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</si>
  <si>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</si>
  <si>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</si>
  <si>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</si>
  <si>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</si>
  <si>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</si>
  <si>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</si>
  <si>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</si>
  <si>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</si>
  <si>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</si>
  <si>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</si>
  <si>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</si>
  <si>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</si>
  <si>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</si>
  <si>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</si>
  <si>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</si>
  <si>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</si>
  <si>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</si>
  <si>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</si>
  <si>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</si>
  <si>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</si>
  <si>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</si>
  <si>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</si>
  <si>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</si>
  <si>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</si>
  <si>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</si>
  <si>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</si>
  <si>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</si>
  <si>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</si>
  <si>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</si>
  <si>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</si>
  <si>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</si>
  <si>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</si>
  <si>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</si>
  <si>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</si>
  <si>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</si>
  <si>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</si>
  <si>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</si>
  <si>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</si>
  <si>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</si>
  <si>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</si>
  <si>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</si>
  <si>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</si>
  <si>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</si>
  <si>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</si>
  <si>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</si>
  <si>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</si>
  <si>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</si>
  <si>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</si>
  <si>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</si>
  <si>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</si>
  <si>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</si>
  <si>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</si>
  <si>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</si>
  <si>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</si>
  <si>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</si>
  <si>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</si>
  <si>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</si>
  <si>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</si>
  <si>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</si>
  <si>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</si>
  <si>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</si>
  <si>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</si>
  <si>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</si>
  <si>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</si>
  <si>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</si>
  <si>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</si>
  <si>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</si>
  <si>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</si>
  <si>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</si>
  <si>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</si>
  <si>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</si>
  <si>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</si>
  <si>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</si>
  <si>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</si>
  <si>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</si>
  <si>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</si>
  <si>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</si>
  <si>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</si>
  <si>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</si>
  <si>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</si>
  <si>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</si>
  <si>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</si>
  <si>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</si>
  <si>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</si>
  <si>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</si>
  <si>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</si>
  <si>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</si>
  <si>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</si>
  <si>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</si>
  <si>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</si>
  <si>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</si>
  <si>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</si>
  <si>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</si>
  <si>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</si>
  <si>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</si>
  <si>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</si>
  <si>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</si>
  <si>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</si>
  <si>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</si>
  <si>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</si>
  <si>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</si>
  <si>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</si>
  <si>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</si>
  <si>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</si>
  <si>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</si>
  <si>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</si>
  <si>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</si>
  <si>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</si>
  <si>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</si>
  <si>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</si>
  <si>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</si>
  <si>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</si>
  <si>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</si>
  <si>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</si>
  <si>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</si>
  <si>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</si>
  <si>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</si>
  <si>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</si>
  <si>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</si>
  <si>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</si>
  <si>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</si>
  <si>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</si>
  <si>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</si>
  <si>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</si>
  <si>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</si>
  <si>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</si>
  <si>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</si>
  <si>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</si>
  <si>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</si>
  <si>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</si>
  <si>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</si>
  <si>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</si>
  <si>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</si>
  <si>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</si>
  <si>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</si>
  <si>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</si>
  <si>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</si>
  <si>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</si>
  <si>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</si>
  <si>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</si>
  <si>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</si>
  <si>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</si>
  <si>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</si>
  <si>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</si>
  <si>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</si>
  <si>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</si>
  <si>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</si>
  <si>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</si>
  <si>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</si>
  <si>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</si>
  <si>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</si>
  <si>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</si>
  <si>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</si>
  <si>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</si>
  <si>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</si>
  <si>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</si>
  <si>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</si>
  <si>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</si>
  <si>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</si>
  <si>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</si>
  <si>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</si>
  <si>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</si>
  <si>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</si>
  <si>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</si>
  <si>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</si>
  <si>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</si>
  <si>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</si>
  <si>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</si>
  <si>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</si>
  <si>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</si>
  <si>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</si>
  <si>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</si>
  <si>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</si>
  <si>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</si>
  <si>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</si>
  <si>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</si>
  <si>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</si>
  <si>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</si>
  <si>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</si>
  <si>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</si>
  <si>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</si>
  <si>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</si>
  <si>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</si>
  <si>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</si>
  <si>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</si>
  <si>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</si>
  <si>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</si>
  <si>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</si>
  <si>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</si>
  <si>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</si>
  <si>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</si>
  <si>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</si>
  <si>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</si>
  <si>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</si>
  <si>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</si>
  <si>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</si>
  <si>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</si>
  <si>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</si>
  <si>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</si>
  <si>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</si>
  <si>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</si>
  <si>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</si>
  <si>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</si>
  <si>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</si>
  <si>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</si>
  <si>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</si>
  <si>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</si>
  <si>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</si>
  <si>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</si>
  <si>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</si>
  <si>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</si>
  <si>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</si>
  <si>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</si>
  <si>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</si>
  <si>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</si>
  <si>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</si>
  <si>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</si>
  <si>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</si>
  <si>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</si>
  <si>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</si>
  <si>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</si>
  <si>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</si>
  <si>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</si>
  <si>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</si>
  <si>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</si>
  <si>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</si>
  <si>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</si>
  <si>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</si>
  <si>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</si>
  <si>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</si>
  <si>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</si>
  <si>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</si>
  <si>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</si>
  <si>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</si>
  <si>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</si>
  <si>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</si>
  <si>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</si>
  <si>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</si>
  <si>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</si>
  <si>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</si>
  <si>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</si>
  <si>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</si>
  <si>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</si>
  <si>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</si>
  <si>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</si>
  <si>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</si>
  <si>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</si>
  <si>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</si>
  <si>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</si>
  <si>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</si>
  <si>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</si>
  <si>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</si>
  <si>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</si>
  <si>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</si>
  <si>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</si>
  <si>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</si>
  <si>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</si>
  <si>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</si>
  <si>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</si>
  <si>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</si>
  <si>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</si>
  <si>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</si>
  <si>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</si>
  <si>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</si>
  <si>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</si>
  <si>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</si>
  <si>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</si>
  <si>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</si>
  <si>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</si>
  <si>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</si>
  <si>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</si>
  <si>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</si>
  <si>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</si>
  <si>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</si>
  <si>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</si>
  <si>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</si>
  <si>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</si>
  <si>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</si>
  <si>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</si>
  <si>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</si>
  <si>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</si>
  <si>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</si>
  <si>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</si>
  <si>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</si>
  <si>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</si>
  <si>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</si>
  <si>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</si>
  <si>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</si>
  <si>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</si>
  <si>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</si>
  <si>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</si>
  <si>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</si>
  <si>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</si>
  <si>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</si>
  <si>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</si>
  <si>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</si>
  <si>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</si>
  <si>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</si>
  <si>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</si>
  <si>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</si>
  <si>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</si>
  <si>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</si>
  <si>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</si>
  <si>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</si>
  <si>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</si>
  <si>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</si>
  <si>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</si>
  <si>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</si>
  <si>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</si>
  <si>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</si>
  <si>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</si>
  <si>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</si>
  <si>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</si>
  <si>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</si>
  <si>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</si>
  <si>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</si>
  <si>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</si>
  <si>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</si>
  <si>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</si>
  <si>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</si>
  <si>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</si>
  <si>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</si>
  <si>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</si>
  <si>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</si>
  <si>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</si>
  <si>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</si>
  <si>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</si>
  <si>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</si>
  <si>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</si>
  <si>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</si>
  <si>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</si>
  <si>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</si>
  <si>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</si>
  <si>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</si>
  <si>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</si>
  <si>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</si>
  <si>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</si>
  <si>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</si>
  <si>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</si>
  <si>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</si>
  <si>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</si>
  <si>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</si>
  <si>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</si>
  <si>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</si>
  <si>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</si>
  <si>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</si>
  <si>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</si>
  <si>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</si>
  <si>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</si>
  <si>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</si>
  <si>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</si>
  <si>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</si>
  <si>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</si>
  <si>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</si>
  <si>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</si>
  <si>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</si>
  <si>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</si>
  <si>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</si>
  <si>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</si>
  <si>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</si>
  <si>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</si>
  <si>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</si>
  <si>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</si>
  <si>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</si>
  <si>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</si>
  <si>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</si>
  <si>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</si>
  <si>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</si>
  <si>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</si>
  <si>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</si>
  <si>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</si>
  <si>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</si>
  <si>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</si>
  <si>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</si>
  <si>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</si>
  <si>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</si>
  <si>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</si>
  <si>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</si>
  <si>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</si>
  <si>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</si>
  <si>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</si>
  <si>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</si>
  <si>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</si>
  <si>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</si>
  <si>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</si>
  <si>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</si>
  <si>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</si>
  <si>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</si>
  <si>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</si>
  <si>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</si>
  <si>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</si>
  <si>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</si>
  <si>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</si>
  <si>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</si>
  <si>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</si>
  <si>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</si>
  <si>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</si>
  <si>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</si>
  <si>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</si>
  <si>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</si>
  <si>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</si>
  <si>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</si>
  <si>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</si>
  <si>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</si>
  <si>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</si>
  <si>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</si>
  <si>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</si>
  <si>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</si>
  <si>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</si>
  <si>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</si>
  <si>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</si>
  <si>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</si>
  <si>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</si>
  <si>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</si>
  <si>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</si>
  <si>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</si>
  <si>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</si>
  <si>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</si>
  <si>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</si>
  <si>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</si>
  <si>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</si>
  <si>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</si>
  <si>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</si>
  <si>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</si>
  <si>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</si>
  <si>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</si>
  <si>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</si>
  <si>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</si>
  <si>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</si>
  <si>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</si>
  <si>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</si>
  <si>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</si>
  <si>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</si>
  <si>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</si>
  <si>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</si>
  <si>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</si>
  <si>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</si>
  <si>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</si>
  <si>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</si>
  <si>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</si>
  <si>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</si>
  <si>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</si>
  <si>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</si>
  <si>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</si>
  <si>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</si>
  <si>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</si>
  <si>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</si>
  <si>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</si>
  <si>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</si>
  <si>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</si>
  <si>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</si>
  <si>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</si>
  <si>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</si>
  <si>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</si>
  <si>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</si>
  <si>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</si>
  <si>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</si>
  <si>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</si>
  <si>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</si>
  <si>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</si>
  <si>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</si>
  <si>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</si>
  <si>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</si>
  <si>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</si>
  <si>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</si>
  <si>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</si>
  <si>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</si>
  <si>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</si>
  <si>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</si>
  <si>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</si>
  <si>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</si>
  <si>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</si>
  <si>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</si>
  <si>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</si>
  <si>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</si>
  <si>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</si>
  <si>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</si>
  <si>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</si>
  <si>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</si>
  <si>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</si>
  <si>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</si>
  <si>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</si>
  <si>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</si>
  <si>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</si>
  <si>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</si>
  <si>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</si>
  <si>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</si>
  <si>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</si>
  <si>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</si>
  <si>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</si>
  <si>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</si>
  <si>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</si>
  <si>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</si>
  <si>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</si>
  <si>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</si>
  <si>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</si>
  <si>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</si>
  <si>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</si>
  <si>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</si>
  <si>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</si>
  <si>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</si>
  <si>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</si>
  <si>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</si>
  <si>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</si>
  <si>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</si>
  <si>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</si>
  <si>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</si>
  <si>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</si>
  <si>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</si>
  <si>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</si>
  <si>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</si>
  <si>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</si>
  <si>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</si>
  <si>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</si>
  <si>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</si>
  <si>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</si>
  <si>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</si>
  <si>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</si>
  <si>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</si>
  <si>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</si>
  <si>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</si>
  <si>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</si>
  <si>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</si>
  <si>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</si>
  <si>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</si>
  <si>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</si>
  <si>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</si>
  <si>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</si>
  <si>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</si>
  <si>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</si>
  <si>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</si>
  <si>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</si>
  <si>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</si>
  <si>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</si>
  <si>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</si>
  <si>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</si>
  <si>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</si>
  <si>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</si>
  <si>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</si>
  <si>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</si>
  <si>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</si>
  <si>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</si>
  <si>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</si>
  <si>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</si>
  <si>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</si>
  <si>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</si>
  <si>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</si>
  <si>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</si>
  <si>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</si>
  <si>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</si>
  <si>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</si>
  <si>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</si>
  <si>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</si>
  <si>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</si>
  <si>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</si>
  <si>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</si>
  <si>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</si>
  <si>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</si>
  <si>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</si>
  <si>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</si>
  <si>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</si>
  <si>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</si>
  <si>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</si>
  <si>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</si>
  <si>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</si>
  <si>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</si>
  <si>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</si>
  <si>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</si>
  <si>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</si>
  <si>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</si>
  <si>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</si>
  <si>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</si>
  <si>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</si>
  <si>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</si>
  <si>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</si>
  <si>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</si>
  <si>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</si>
  <si>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</si>
  <si>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</si>
  <si>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</si>
  <si>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</si>
  <si>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</si>
  <si>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</si>
  <si>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</si>
  <si>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</si>
  <si>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</si>
  <si>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</si>
  <si>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</si>
  <si>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</si>
  <si>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</si>
  <si>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</si>
  <si>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</si>
  <si>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</si>
  <si>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</si>
  <si>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</si>
  <si>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</si>
  <si>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</si>
  <si>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</si>
  <si>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</si>
  <si>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</si>
  <si>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</si>
  <si>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</si>
  <si>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</si>
  <si>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</si>
  <si>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</si>
  <si>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</si>
  <si>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</si>
  <si>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</si>
  <si>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</si>
  <si>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</si>
  <si>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</si>
  <si>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</si>
  <si>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</si>
  <si>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</si>
  <si>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</si>
  <si>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</si>
  <si>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</si>
  <si>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</si>
  <si>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</si>
  <si>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</si>
  <si>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</si>
  <si>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</si>
  <si>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</si>
  <si>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</si>
  <si>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</si>
  <si>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</si>
  <si>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</si>
  <si>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</si>
  <si>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</si>
  <si>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</si>
  <si>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</si>
  <si>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</si>
  <si>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</si>
  <si>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</si>
  <si>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</si>
  <si>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</si>
  <si>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</si>
  <si>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</si>
  <si>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</si>
  <si>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</si>
  <si>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</si>
  <si>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</si>
  <si>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</si>
  <si>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</si>
  <si>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</si>
  <si>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</si>
  <si>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</si>
  <si>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</si>
  <si>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</si>
  <si>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</si>
  <si>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</si>
  <si>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</si>
  <si>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</si>
  <si>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</si>
  <si>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</si>
  <si>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</si>
  <si>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</si>
  <si>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</si>
  <si>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</si>
  <si>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</si>
  <si>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</si>
  <si>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</si>
  <si>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</si>
  <si>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</si>
  <si>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</si>
  <si>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</si>
  <si>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</si>
  <si>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</si>
  <si>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</si>
  <si>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</si>
  <si>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</si>
  <si>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</si>
  <si>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</si>
  <si>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</si>
  <si>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</si>
  <si>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</si>
  <si>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</si>
  <si>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</si>
  <si>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</si>
  <si>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</si>
  <si>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</si>
  <si>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</si>
  <si>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</si>
  <si>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</si>
  <si>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</si>
  <si>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</si>
  <si>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</si>
  <si>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</si>
  <si>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</si>
  <si>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</si>
  <si>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</si>
  <si>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</si>
  <si>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</si>
  <si>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</si>
  <si>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</si>
  <si>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</si>
  <si>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</si>
  <si>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</si>
  <si>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</si>
  <si>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</si>
  <si>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</si>
  <si>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</si>
  <si>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</si>
  <si>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</si>
  <si>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</si>
  <si>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</si>
  <si>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</si>
  <si>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</si>
  <si>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</si>
  <si>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</si>
  <si>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</si>
  <si>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</si>
  <si>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</si>
  <si>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</si>
  <si>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</si>
  <si>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</si>
  <si>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</si>
  <si>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</si>
  <si>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</si>
  <si>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</si>
  <si>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</si>
  <si>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</si>
  <si>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</si>
  <si>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</si>
  <si>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</si>
  <si>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</si>
  <si>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</si>
  <si>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</si>
  <si>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</si>
  <si>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</si>
  <si>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</si>
  <si>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</si>
  <si>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</si>
  <si>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</si>
  <si>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</si>
  <si>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</si>
  <si>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</si>
  <si>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</si>
  <si>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</si>
  <si>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</si>
  <si>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</si>
  <si>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</si>
  <si>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</si>
  <si>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</si>
  <si>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</si>
  <si>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</si>
  <si>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</si>
  <si>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</si>
  <si>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</si>
  <si>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</si>
  <si>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</si>
  <si>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</si>
  <si>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</si>
  <si>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</si>
  <si>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</si>
  <si>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</si>
  <si>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</si>
  <si>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</si>
  <si>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</si>
  <si>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</si>
  <si>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</si>
  <si>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</si>
  <si>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</si>
  <si>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</si>
  <si>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</si>
  <si>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</si>
  <si>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</si>
  <si>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</si>
  <si>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</si>
  <si>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</si>
  <si>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</si>
  <si>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</si>
  <si>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</si>
  <si>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</si>
  <si>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</si>
  <si>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</si>
  <si>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</si>
  <si>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</si>
  <si>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</si>
  <si>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</si>
  <si>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</si>
  <si>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</si>
  <si>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</si>
  <si>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</si>
  <si>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</si>
  <si>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</si>
  <si>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</si>
  <si>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</si>
  <si>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</si>
  <si>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</si>
  <si>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</si>
  <si>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</si>
  <si>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</si>
  <si>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</si>
  <si>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</si>
  <si>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</si>
  <si>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</si>
  <si>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</si>
  <si>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</si>
  <si>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</si>
  <si>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</si>
  <si>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</si>
  <si>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</si>
  <si>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</si>
  <si>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</si>
  <si>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</si>
  <si>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</si>
  <si>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</si>
  <si>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</si>
  <si>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</si>
  <si>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</si>
  <si>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</si>
  <si>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</si>
  <si>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</si>
  <si>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</si>
  <si>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</si>
  <si>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</si>
  <si>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</si>
  <si>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</si>
  <si>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</si>
  <si>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</si>
  <si>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</si>
  <si>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</si>
  <si>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</si>
  <si>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</si>
  <si>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</si>
  <si>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</si>
  <si>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</si>
  <si>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</si>
  <si>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</si>
  <si>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</si>
  <si>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</si>
  <si>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</si>
  <si>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</si>
  <si>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</si>
  <si>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</si>
  <si>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</si>
  <si>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</si>
  <si>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</si>
  <si>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</si>
  <si>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</si>
  <si>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</si>
  <si>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</si>
  <si>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</si>
  <si>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</si>
  <si>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</si>
  <si>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</si>
  <si>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</si>
  <si>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</si>
  <si>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</si>
  <si>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</si>
  <si>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</si>
  <si>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</si>
  <si>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</si>
  <si>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</si>
  <si>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</si>
  <si>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</si>
  <si>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</si>
  <si>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</si>
  <si>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</si>
  <si>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</si>
  <si>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</si>
  <si>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</si>
  <si>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</si>
  <si>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</si>
  <si>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</si>
  <si>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</si>
  <si>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</si>
  <si>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</si>
  <si>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</si>
  <si>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</si>
  <si>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</si>
  <si>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</si>
  <si>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</si>
  <si>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</si>
  <si>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</si>
  <si>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</si>
  <si>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</si>
  <si>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</si>
  <si>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</si>
  <si>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</si>
  <si>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</si>
  <si>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</si>
  <si>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</si>
  <si>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</si>
  <si>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</si>
  <si>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</si>
  <si>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</si>
  <si>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</si>
  <si>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</si>
  <si>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</si>
  <si>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</si>
  <si>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</si>
  <si>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</si>
  <si>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</si>
  <si>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</si>
  <si>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</si>
  <si>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</si>
  <si>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</si>
  <si>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</si>
  <si>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</si>
  <si>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</si>
  <si>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</si>
  <si>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</si>
  <si>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</si>
  <si>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</si>
  <si>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</si>
  <si>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</si>
  <si>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</si>
  <si>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</si>
  <si>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</si>
  <si>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</si>
  <si>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</si>
  <si>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</si>
  <si>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</si>
  <si>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</si>
  <si>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</si>
  <si>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</si>
  <si>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</si>
  <si>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</si>
  <si>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</si>
  <si>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</si>
  <si>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</si>
  <si>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</si>
  <si>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</si>
  <si>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</si>
  <si>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</si>
  <si>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</si>
  <si>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</si>
  <si>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</si>
  <si>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</si>
  <si>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</si>
  <si>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</si>
  <si>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</si>
  <si>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</si>
  <si>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</si>
  <si>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</si>
  <si>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</si>
  <si>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</si>
  <si>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</si>
  <si>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</si>
  <si>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</si>
  <si>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</si>
  <si>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</si>
  <si>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</si>
  <si>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</si>
  <si>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</si>
  <si>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</si>
  <si>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</si>
  <si>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</si>
  <si>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</si>
  <si>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</si>
  <si>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</si>
  <si>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</si>
  <si>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</si>
  <si>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</si>
  <si>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</si>
  <si>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</si>
  <si>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</si>
  <si>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</si>
  <si>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</si>
  <si>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</si>
  <si>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</si>
  <si>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</si>
  <si>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</si>
  <si>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</si>
  <si>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</si>
  <si>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</si>
  <si>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</si>
  <si>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</si>
  <si>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</si>
  <si>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</si>
  <si>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</si>
  <si>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</si>
  <si>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</si>
  <si>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</si>
  <si>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</si>
  <si>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</si>
  <si>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</si>
  <si>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</si>
  <si>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</si>
  <si>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</si>
  <si>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</si>
  <si>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</si>
  <si>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</si>
  <si>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</si>
  <si>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</si>
  <si>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</si>
  <si>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</si>
  <si>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</si>
  <si>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</si>
  <si>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</si>
  <si>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</si>
  <si>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</si>
  <si>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</si>
  <si>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</si>
  <si>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</si>
  <si>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</si>
  <si>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</si>
  <si>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</si>
  <si>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</si>
  <si>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</si>
  <si>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</si>
  <si>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</si>
  <si>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</si>
  <si>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</si>
  <si>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</si>
  <si>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</si>
  <si>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</si>
  <si>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</si>
  <si>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</si>
  <si>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</si>
  <si>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</si>
  <si>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</si>
  <si>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</si>
  <si>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</si>
  <si>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</si>
  <si>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</si>
  <si>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</si>
  <si>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</si>
  <si>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</si>
  <si>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</si>
  <si>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</si>
  <si>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</si>
  <si>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</si>
  <si>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</si>
  <si>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</si>
  <si>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</si>
  <si>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</si>
  <si>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</si>
  <si>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</si>
  <si>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</si>
  <si>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</si>
  <si>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</si>
  <si>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</si>
  <si>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</si>
  <si>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</si>
  <si>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</si>
  <si>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</si>
  <si>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</si>
  <si>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</si>
  <si>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</si>
  <si>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</si>
  <si>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</si>
  <si>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</si>
  <si>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</si>
  <si>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</si>
  <si>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</si>
  <si>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</si>
  <si>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</si>
  <si>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</si>
  <si>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</si>
  <si>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</si>
  <si>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</si>
  <si>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</si>
  <si>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</si>
  <si>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</si>
  <si>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</si>
  <si>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</si>
  <si>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</si>
  <si>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</si>
  <si>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</si>
  <si>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</si>
  <si>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</si>
  <si>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</si>
  <si>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</si>
  <si>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</si>
  <si>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</si>
  <si>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</si>
  <si>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</si>
  <si>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</si>
  <si>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</si>
  <si>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</si>
  <si>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</si>
  <si>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</si>
  <si>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</si>
  <si>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</si>
  <si>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</si>
  <si>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</si>
  <si>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</si>
  <si>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</si>
  <si>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</si>
  <si>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</si>
  <si>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</si>
  <si>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</si>
  <si>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</si>
  <si>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</si>
  <si>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</si>
  <si>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</si>
  <si>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</si>
  <si>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</si>
  <si>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</si>
  <si>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</si>
  <si>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</si>
  <si>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</si>
  <si>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</si>
  <si>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</si>
  <si>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</si>
  <si>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</si>
  <si>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</si>
  <si>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</si>
  <si>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</si>
  <si>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</si>
  <si>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</si>
  <si>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</si>
  <si>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</si>
  <si>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</si>
  <si>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</si>
  <si>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</si>
  <si>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</si>
  <si>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</si>
  <si>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</si>
  <si>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</si>
  <si>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</si>
  <si>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</si>
  <si>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</si>
  <si>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</si>
  <si>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</si>
  <si>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</si>
  <si>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</si>
  <si>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</si>
  <si>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</si>
  <si>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</si>
  <si>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</si>
  <si>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</si>
  <si>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</si>
  <si>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</si>
  <si>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</si>
  <si>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</si>
  <si>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</si>
  <si>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</si>
  <si>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</si>
  <si>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</si>
  <si>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</si>
  <si>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</si>
  <si>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</si>
  <si>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</si>
  <si>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</si>
  <si>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</si>
  <si>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</si>
  <si>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</si>
  <si>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</si>
  <si>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</si>
  <si>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</si>
  <si>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</si>
  <si>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</si>
  <si>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</si>
  <si>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</si>
  <si>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</si>
  <si>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</si>
  <si>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</si>
  <si>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</si>
  <si>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</si>
  <si>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</si>
  <si>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</si>
  <si>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</si>
  <si>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</si>
  <si>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</si>
  <si>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</si>
  <si>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</si>
  <si>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</si>
  <si>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</si>
  <si>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</si>
  <si>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</si>
  <si>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</si>
  <si>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</si>
  <si>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</si>
  <si>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</si>
  <si>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</si>
  <si>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</si>
  <si>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</si>
  <si>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</si>
  <si>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</si>
  <si>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</si>
  <si>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</si>
  <si>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</si>
  <si>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</si>
  <si>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</si>
  <si>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</si>
  <si>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</si>
  <si>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</si>
  <si>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</si>
  <si>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</si>
  <si>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</si>
  <si>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</si>
  <si>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</si>
  <si>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</si>
  <si>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</si>
  <si>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</si>
  <si>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</si>
  <si>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</si>
  <si>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</si>
  <si>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</si>
  <si>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</si>
  <si>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</si>
  <si>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</si>
  <si>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</si>
  <si>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</si>
  <si>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</si>
  <si>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</si>
  <si>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</si>
  <si>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</si>
  <si>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</si>
  <si>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</si>
  <si>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</si>
  <si>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</si>
  <si>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</si>
  <si>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</si>
  <si>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</si>
  <si>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</si>
  <si>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</si>
  <si>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</si>
  <si>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</si>
  <si>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</si>
  <si>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</si>
  <si>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</si>
  <si>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</si>
  <si>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</si>
  <si>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</si>
  <si>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</si>
  <si>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</si>
  <si>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</si>
  <si>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</si>
  <si>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</si>
  <si>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</si>
  <si>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</si>
  <si>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</si>
  <si>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</si>
  <si>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</si>
  <si>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</si>
  <si>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</si>
  <si>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</si>
  <si>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</si>
  <si>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</si>
  <si>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</si>
  <si>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</si>
  <si>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</si>
  <si>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</si>
  <si>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</si>
  <si>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</si>
  <si>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</si>
  <si>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</si>
  <si>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</si>
  <si>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</si>
  <si>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</si>
  <si>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</si>
  <si>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</si>
  <si>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</si>
  <si>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</si>
  <si>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</si>
  <si>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</si>
  <si>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</si>
  <si>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</si>
  <si>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</si>
  <si>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</si>
  <si>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</si>
  <si>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</si>
  <si>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</si>
  <si>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</si>
  <si>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</si>
  <si>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</si>
  <si>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</si>
  <si>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</si>
  <si>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</si>
  <si>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</si>
  <si>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</si>
  <si>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</si>
  <si>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</si>
  <si>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</si>
  <si>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</si>
  <si>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</si>
  <si>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</si>
  <si>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</si>
  <si>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</si>
  <si>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</si>
  <si>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</si>
  <si>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</si>
  <si>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</si>
  <si>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</si>
  <si>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</si>
  <si>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</si>
  <si>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</si>
  <si>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</si>
  <si>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</si>
  <si>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</si>
  <si>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</si>
  <si>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</si>
  <si>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</si>
  <si>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</si>
  <si>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</si>
  <si>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</si>
  <si>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</si>
  <si>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</si>
  <si>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</si>
  <si>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</si>
  <si>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</si>
  <si>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</si>
  <si>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</si>
  <si>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</si>
  <si>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</si>
  <si>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</si>
  <si>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</si>
  <si>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</si>
  <si>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</si>
  <si>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</si>
  <si>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</si>
  <si>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</si>
  <si>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</si>
  <si>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</si>
  <si>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</si>
  <si>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</si>
  <si>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</si>
  <si>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</si>
  <si>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</si>
  <si>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</si>
  <si>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</si>
  <si>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</si>
  <si>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</si>
  <si>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</si>
  <si>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</si>
  <si>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</si>
  <si>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</si>
  <si>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</si>
  <si>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</si>
  <si>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</si>
  <si>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</si>
  <si>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</si>
  <si>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</si>
  <si>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</si>
  <si>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</si>
  <si>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</si>
  <si>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</si>
  <si>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</si>
  <si>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</si>
  <si>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</si>
  <si>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</si>
  <si>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</si>
  <si>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</si>
  <si>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</si>
  <si>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</si>
  <si>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</si>
  <si>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</si>
  <si>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</si>
  <si>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</si>
  <si>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</si>
  <si>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</si>
  <si>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</si>
  <si>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</si>
  <si>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</si>
  <si>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</si>
  <si>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</si>
  <si>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</si>
  <si>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</si>
  <si>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</si>
  <si>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</si>
  <si>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</si>
  <si>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</si>
  <si>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</si>
  <si>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</si>
  <si>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</si>
  <si>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</si>
  <si>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</si>
  <si>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</si>
  <si>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</si>
  <si>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</si>
  <si>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</si>
  <si>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</si>
  <si>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</si>
  <si>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</si>
  <si>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</si>
  <si>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</si>
  <si>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</si>
  <si>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</si>
  <si>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</si>
  <si>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</si>
  <si>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</si>
  <si>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</si>
  <si>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</si>
  <si>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</si>
  <si>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</si>
  <si>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</si>
  <si>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</si>
  <si>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</si>
  <si>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</si>
  <si>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</si>
  <si>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</si>
  <si>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</si>
  <si>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</si>
  <si>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</si>
  <si>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</si>
  <si>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</si>
  <si>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</si>
  <si>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</si>
  <si>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</si>
  <si>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</si>
  <si>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</si>
  <si>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</si>
  <si>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</si>
  <si>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</si>
  <si>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</si>
  <si>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</si>
  <si>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</si>
  <si>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</si>
  <si>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</si>
  <si>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</si>
  <si>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</si>
  <si>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</si>
  <si>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</si>
  <si>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</si>
  <si>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</si>
  <si>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</si>
  <si>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</si>
  <si>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</si>
  <si>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</si>
  <si>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</si>
  <si>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</si>
  <si>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</si>
  <si>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</si>
  <si>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</si>
  <si>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</si>
  <si>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</si>
  <si>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</si>
  <si>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</si>
  <si>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</si>
  <si>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</si>
  <si>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</si>
  <si>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</si>
  <si>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</si>
  <si>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</si>
  <si>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</si>
  <si>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</si>
  <si>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</si>
  <si>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</si>
  <si>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</si>
  <si>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</si>
  <si>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</si>
  <si>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</si>
  <si>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</si>
  <si>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</si>
  <si>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</si>
  <si>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</si>
  <si>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</si>
  <si>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</si>
  <si>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</si>
  <si>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</si>
  <si>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</si>
  <si>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</si>
  <si>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</si>
  <si>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</si>
  <si>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</si>
  <si>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</si>
  <si>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</si>
  <si>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</si>
  <si>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</si>
  <si>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</si>
  <si>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</si>
  <si>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</si>
  <si>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</si>
  <si>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</si>
  <si>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</si>
  <si>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</si>
  <si>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</si>
  <si>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</si>
  <si>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</si>
  <si>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</si>
  <si>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</si>
  <si>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</si>
  <si>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</si>
  <si>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</si>
  <si>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</si>
  <si>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</si>
  <si>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</si>
  <si>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</si>
  <si>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</si>
  <si>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</si>
  <si>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</si>
  <si>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</si>
  <si>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</si>
  <si>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</si>
  <si>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</si>
  <si>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</si>
  <si>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</si>
  <si>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</si>
  <si>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</si>
  <si>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</si>
  <si>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</si>
  <si>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</si>
  <si>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</si>
  <si>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</si>
  <si>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</si>
  <si>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</si>
  <si>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</si>
  <si>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</si>
  <si>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</si>
  <si>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</si>
  <si>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</si>
  <si>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</si>
  <si>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</si>
  <si>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</si>
  <si>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</si>
  <si>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</si>
  <si>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</si>
  <si>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</si>
  <si>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</si>
  <si>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</si>
  <si>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</si>
  <si>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</si>
  <si>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</si>
  <si>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</si>
  <si>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</si>
  <si>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</si>
  <si>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</si>
  <si>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</si>
  <si>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</si>
  <si>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</si>
  <si>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</si>
  <si>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</si>
  <si>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</si>
  <si>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</si>
  <si>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</si>
  <si>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</si>
  <si>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</si>
  <si>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</si>
  <si>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</si>
  <si>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</si>
  <si>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</si>
  <si>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</si>
  <si>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</si>
  <si>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</si>
  <si>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</si>
  <si>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</si>
  <si>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</si>
  <si>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</si>
  <si>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</si>
  <si>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</si>
  <si>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</si>
  <si>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</si>
  <si>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</si>
  <si>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</si>
  <si>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</si>
  <si>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</si>
  <si>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</si>
  <si>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</si>
  <si>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</si>
  <si>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</si>
  <si>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</si>
  <si>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</si>
  <si>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</si>
  <si>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</si>
  <si>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</si>
  <si>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</si>
  <si>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</si>
  <si>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</si>
  <si>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</si>
  <si>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</si>
  <si>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</si>
  <si>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</si>
  <si>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</si>
  <si>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</si>
  <si>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</si>
  <si>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</si>
  <si>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</si>
  <si>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</si>
  <si>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</si>
  <si>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</si>
  <si>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</si>
  <si>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</si>
  <si>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</si>
  <si>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</si>
  <si>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</si>
  <si>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</si>
  <si>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</si>
  <si>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</si>
  <si>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</si>
  <si>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</si>
  <si>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</si>
  <si>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</si>
  <si>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</si>
  <si>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</si>
  <si>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</si>
  <si>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</si>
  <si>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</si>
  <si>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</si>
  <si>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</si>
  <si>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</si>
  <si>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</si>
  <si>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</si>
  <si>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</si>
  <si>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</si>
  <si>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</si>
  <si>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</si>
  <si>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</si>
  <si>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</si>
  <si>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</si>
  <si>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</si>
  <si>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</si>
  <si>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</si>
  <si>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</si>
  <si>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</si>
  <si>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</si>
  <si>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</si>
  <si>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</si>
  <si>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</si>
  <si>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</si>
  <si>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</si>
  <si>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</si>
  <si>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</si>
  <si>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</si>
  <si>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</si>
  <si>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</si>
  <si>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</si>
  <si>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</si>
  <si>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</si>
  <si>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</si>
  <si>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</si>
  <si>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</si>
  <si>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</si>
  <si>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</si>
  <si>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</si>
  <si>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</si>
  <si>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</si>
  <si>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</si>
  <si>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</si>
  <si>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</si>
  <si>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</si>
  <si>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</si>
  <si>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</si>
  <si>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</si>
  <si>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</si>
  <si>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</si>
  <si>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</si>
  <si>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</si>
  <si>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</si>
  <si>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</si>
  <si>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</si>
  <si>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</si>
  <si>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</si>
  <si>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</si>
  <si>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</si>
  <si>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</si>
  <si>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</si>
  <si>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</si>
  <si>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</si>
  <si>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</si>
  <si>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</si>
  <si>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</si>
  <si>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</si>
  <si>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</si>
  <si>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</si>
  <si>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</si>
  <si>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</si>
  <si>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</si>
  <si>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</si>
  <si>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</si>
  <si>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</si>
  <si>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</si>
  <si>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</si>
  <si>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</si>
  <si>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</si>
  <si>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</si>
  <si>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</si>
  <si>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</si>
  <si>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</si>
  <si>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</si>
  <si>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</si>
  <si>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</si>
  <si>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</si>
  <si>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</si>
  <si>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</si>
  <si>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</si>
  <si>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</si>
  <si>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</si>
  <si>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</si>
  <si>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</si>
  <si>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</si>
  <si>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</si>
  <si>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</si>
  <si>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</si>
  <si>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</si>
  <si>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</si>
  <si>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</si>
  <si>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</si>
  <si>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</si>
  <si>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</si>
  <si>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</si>
  <si>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</si>
  <si>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</si>
  <si>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</si>
  <si>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</si>
  <si>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</si>
  <si>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</si>
  <si>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</si>
  <si>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</si>
  <si>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</si>
  <si>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</si>
  <si>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</si>
  <si>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</si>
  <si>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</si>
  <si>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</si>
  <si>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</si>
  <si>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</si>
  <si>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</si>
  <si>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</si>
  <si>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</si>
  <si>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</si>
  <si>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</si>
  <si>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</si>
  <si>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</si>
  <si>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</si>
  <si>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</si>
  <si>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</si>
  <si>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</si>
  <si>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</si>
  <si>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</si>
  <si>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</si>
  <si>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</si>
  <si>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</si>
  <si>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</si>
  <si>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</si>
  <si>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</si>
  <si>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</si>
  <si>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</si>
  <si>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</si>
  <si>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</si>
  <si>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</si>
  <si>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</si>
  <si>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</si>
  <si>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</si>
  <si>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</si>
  <si>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</si>
  <si>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</si>
  <si>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</si>
  <si>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</si>
  <si>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</si>
  <si>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</si>
  <si>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</si>
  <si>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</si>
  <si>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</si>
  <si>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</si>
  <si>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</si>
  <si>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</si>
  <si>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</si>
  <si>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</si>
  <si>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</si>
  <si>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</si>
  <si>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</si>
  <si>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</si>
  <si>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</si>
  <si>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</si>
  <si>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</si>
  <si>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</si>
  <si>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</si>
  <si>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</si>
  <si>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</si>
  <si>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</si>
  <si>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</si>
  <si>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</si>
  <si>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</si>
  <si>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</si>
  <si>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</si>
  <si>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</si>
  <si>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</si>
  <si>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</si>
  <si>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</si>
  <si>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</si>
  <si>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</si>
  <si>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</si>
  <si>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</si>
  <si>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</si>
  <si>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</si>
  <si>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</si>
  <si>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</si>
  <si>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</si>
  <si>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</si>
  <si>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</si>
  <si>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</si>
  <si>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</si>
  <si>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</si>
  <si>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</si>
  <si>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</si>
  <si>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</si>
  <si>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</si>
  <si>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</si>
  <si>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</si>
  <si>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</si>
  <si>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</si>
  <si>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</si>
  <si>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</si>
  <si>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</si>
  <si>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</si>
  <si>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</si>
  <si>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</si>
  <si>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</si>
  <si>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</si>
  <si>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</si>
  <si>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</si>
  <si>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</si>
  <si>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</si>
  <si>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</si>
  <si>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</si>
  <si>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</si>
  <si>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</si>
  <si>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</si>
  <si>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</si>
  <si>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</si>
  <si>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</si>
  <si>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</si>
  <si>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</si>
  <si>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</si>
  <si>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</si>
  <si>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</si>
  <si>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</si>
  <si>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</si>
  <si>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</si>
  <si>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</si>
  <si>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</si>
  <si>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</si>
  <si>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</si>
  <si>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</si>
  <si>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</si>
  <si>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</si>
  <si>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</si>
  <si>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</si>
  <si>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</si>
  <si>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</si>
  <si>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</si>
  <si>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</si>
  <si>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</si>
  <si>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</si>
  <si>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</si>
  <si>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</si>
  <si>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</si>
  <si>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</si>
  <si>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</si>
  <si>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</si>
  <si>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</si>
  <si>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</si>
  <si>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</si>
  <si>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</si>
  <si>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</si>
  <si>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</si>
  <si>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</si>
  <si>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</si>
  <si>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</si>
  <si>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</si>
  <si>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</si>
  <si>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</si>
  <si>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</si>
  <si>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</si>
  <si>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</si>
  <si>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</si>
  <si>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</si>
  <si>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</si>
  <si>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</si>
  <si>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</si>
  <si>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</si>
  <si>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</si>
  <si>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</si>
  <si>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</si>
  <si>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</si>
  <si>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</si>
  <si>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</si>
  <si>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</si>
  <si>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</si>
  <si>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</si>
  <si>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</si>
  <si>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</si>
  <si>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</si>
  <si>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</si>
  <si>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</si>
  <si>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</si>
  <si>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</si>
  <si>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</si>
  <si>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</si>
  <si>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</si>
  <si>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</si>
  <si>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</si>
  <si>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</si>
  <si>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</si>
  <si>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</si>
  <si>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</si>
  <si>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</si>
  <si>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</si>
  <si>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</si>
  <si>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</si>
  <si>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</si>
  <si>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</si>
  <si>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</si>
  <si>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</si>
  <si>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</si>
  <si>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</si>
  <si>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</si>
  <si>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</si>
  <si>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</si>
  <si>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</si>
  <si>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</si>
  <si>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</si>
  <si>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</si>
  <si>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</si>
  <si>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</si>
  <si>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</si>
  <si>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</si>
  <si>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</si>
  <si>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</si>
  <si>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</si>
  <si>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</si>
  <si>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</si>
  <si>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</si>
  <si>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</si>
  <si>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</si>
  <si>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</si>
  <si>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</si>
  <si>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</si>
  <si>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</si>
  <si>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</si>
  <si>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</si>
  <si>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</si>
  <si>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</si>
  <si>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</si>
  <si>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</si>
  <si>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</si>
  <si>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</si>
  <si>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</si>
  <si>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</si>
  <si>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</si>
  <si>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</si>
  <si>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</si>
  <si>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</si>
  <si>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</si>
  <si>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</si>
  <si>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</si>
  <si>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</si>
  <si>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</si>
  <si>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</si>
  <si>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</si>
  <si>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</si>
  <si>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</si>
  <si>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</si>
  <si>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</si>
  <si>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</si>
  <si>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</si>
  <si>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</si>
  <si>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</si>
  <si>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</si>
  <si>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</si>
  <si>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</si>
  <si>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</si>
  <si>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</si>
  <si>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</si>
  <si>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</si>
  <si>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</si>
  <si>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</si>
  <si>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</si>
  <si>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</si>
  <si>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</si>
  <si>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</si>
  <si>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</si>
  <si>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</si>
  <si>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</si>
  <si>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</si>
  <si>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</si>
  <si>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</si>
  <si>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</si>
  <si>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</si>
  <si>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</si>
  <si>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</si>
  <si>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</si>
  <si>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</si>
  <si>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</si>
  <si>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</si>
  <si>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</si>
  <si>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</si>
  <si>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</si>
  <si>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</si>
  <si>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</si>
  <si>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</si>
  <si>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</si>
  <si>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</si>
  <si>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</si>
  <si>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</si>
  <si>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</si>
  <si>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</si>
  <si>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</si>
  <si>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</si>
  <si>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</si>
  <si>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</si>
  <si>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</si>
  <si>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</si>
  <si>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</si>
  <si>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</si>
  <si>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</si>
  <si>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</si>
  <si>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</si>
  <si>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</si>
  <si>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</si>
  <si>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</si>
  <si>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</si>
  <si>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</si>
  <si>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</si>
  <si>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</si>
  <si>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</si>
  <si>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</si>
  <si>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</si>
  <si>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</si>
  <si>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</si>
  <si>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</si>
  <si>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</si>
  <si>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</si>
  <si>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</si>
  <si>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</si>
  <si>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</si>
  <si>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</si>
  <si>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</si>
  <si>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</si>
  <si>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</si>
  <si>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</si>
  <si>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</si>
  <si>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</si>
  <si>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</si>
  <si>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</si>
  <si>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</si>
  <si>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</si>
  <si>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</si>
  <si>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</si>
  <si>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</si>
  <si>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</si>
  <si>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</si>
  <si>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</si>
  <si>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</si>
  <si>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</si>
  <si>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</si>
  <si>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</si>
  <si>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</si>
  <si>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</si>
  <si>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</si>
  <si>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</si>
  <si>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</si>
  <si>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</si>
  <si>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</si>
  <si>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</si>
  <si>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</si>
  <si>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</si>
  <si>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</si>
  <si>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</si>
  <si>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</si>
  <si>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</si>
  <si>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</si>
  <si>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</si>
  <si>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</si>
  <si>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</si>
  <si>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</si>
  <si>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</si>
  <si>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</si>
  <si>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</si>
  <si>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</si>
  <si>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</si>
  <si>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</si>
  <si>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</si>
  <si>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</si>
  <si>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</si>
  <si>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</si>
  <si>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</si>
  <si>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</si>
  <si>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</si>
  <si>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</si>
  <si>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</si>
  <si>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</si>
  <si>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</si>
  <si>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</si>
  <si>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</si>
  <si>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</si>
  <si>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</si>
  <si>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</si>
  <si>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</si>
  <si>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</si>
  <si>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</si>
  <si>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</si>
  <si>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</si>
  <si>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</si>
  <si>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</si>
  <si>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</si>
  <si>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</si>
  <si>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</si>
  <si>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</si>
  <si>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</si>
  <si>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</si>
  <si>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</si>
  <si>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</si>
  <si>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</si>
  <si>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</si>
  <si>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</si>
  <si>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</si>
  <si>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</si>
  <si>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</si>
  <si>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</si>
  <si>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</si>
  <si>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</si>
  <si>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</si>
  <si>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</si>
  <si>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</si>
  <si>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</si>
  <si>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</si>
  <si>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</si>
  <si>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</si>
  <si>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</si>
  <si>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</si>
  <si>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</si>
  <si>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</si>
  <si>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</si>
  <si>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</si>
  <si>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</si>
  <si>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</si>
  <si>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</si>
  <si>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</si>
  <si>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</si>
  <si>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</si>
  <si>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</si>
  <si>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</si>
  <si>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</si>
  <si>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</si>
  <si>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</si>
  <si>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</si>
  <si>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</si>
  <si>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</si>
  <si>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</si>
  <si>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</si>
  <si>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</si>
  <si>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</si>
  <si>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</si>
  <si>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</si>
  <si>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</si>
  <si>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</si>
  <si>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</si>
  <si>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</si>
  <si>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</si>
  <si>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</si>
  <si>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</si>
  <si>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</si>
  <si>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</si>
  <si>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</si>
  <si>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</si>
  <si>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</si>
  <si>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</si>
  <si>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</si>
  <si>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</si>
  <si>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</si>
  <si>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</si>
  <si>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</si>
  <si>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</si>
  <si>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</si>
  <si>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</si>
  <si>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</si>
  <si>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</si>
  <si>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</si>
  <si>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</si>
  <si>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</si>
  <si>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</si>
  <si>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</si>
  <si>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</si>
  <si>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</si>
  <si>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</si>
  <si>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</si>
  <si>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</si>
  <si>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</si>
  <si>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</si>
  <si>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</si>
  <si>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</si>
  <si>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</si>
  <si>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</si>
  <si>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</si>
  <si>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</si>
  <si>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</si>
  <si>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</si>
  <si>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</si>
  <si>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</si>
  <si>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</si>
  <si>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</si>
  <si>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</si>
  <si>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</si>
  <si>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</si>
  <si>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</si>
  <si>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</si>
  <si>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</si>
  <si>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</si>
  <si>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</si>
  <si>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</si>
  <si>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</si>
  <si>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</si>
  <si>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</si>
  <si>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</si>
  <si>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</si>
  <si>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</si>
  <si>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</si>
  <si>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</si>
  <si>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</si>
  <si>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</si>
  <si>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</si>
  <si>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</si>
  <si>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</si>
  <si>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</si>
  <si>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</si>
  <si>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</si>
  <si>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</si>
  <si>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</si>
  <si>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</si>
  <si>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</si>
  <si>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</si>
  <si>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</si>
  <si>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</si>
  <si>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</si>
  <si>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</si>
  <si>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</si>
  <si>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</si>
  <si>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</si>
  <si>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</si>
  <si>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</si>
  <si>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</si>
  <si>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</si>
  <si>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</si>
  <si>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</si>
  <si>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</si>
  <si>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</si>
  <si>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</si>
  <si>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</si>
  <si>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</si>
  <si>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</si>
  <si>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</si>
  <si>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</si>
  <si>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</si>
  <si>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</si>
  <si>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</si>
  <si>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</si>
  <si>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</si>
  <si>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</si>
  <si>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</si>
  <si>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</si>
  <si>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</si>
  <si>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</si>
  <si>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</si>
  <si>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</si>
  <si>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</si>
  <si>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</si>
  <si>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</si>
  <si>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</si>
  <si>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</si>
  <si>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</si>
  <si>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</si>
  <si>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</si>
  <si>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</si>
  <si>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</si>
  <si>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</si>
  <si>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</si>
  <si>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</si>
  <si>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</si>
  <si>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</si>
  <si>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</si>
  <si>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</si>
  <si>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</si>
  <si>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</si>
  <si>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</si>
  <si>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</si>
  <si>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</si>
  <si>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</si>
  <si>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</si>
  <si>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</si>
  <si>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</si>
  <si>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</si>
  <si>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</si>
  <si>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</si>
  <si>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</si>
  <si>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</si>
  <si>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</si>
  <si>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</si>
  <si>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</si>
  <si>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</si>
  <si>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</si>
  <si>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</si>
  <si>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</si>
  <si>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</si>
  <si>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</si>
  <si>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</si>
  <si>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</si>
  <si>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</si>
  <si>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</si>
  <si>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</si>
  <si>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</si>
  <si>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</si>
  <si>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</si>
  <si>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</si>
  <si>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</si>
  <si>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</si>
  <si>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</si>
  <si>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</si>
  <si>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</si>
  <si>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</si>
  <si>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</si>
  <si>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</si>
  <si>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</si>
  <si>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</si>
  <si>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</si>
  <si>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</si>
  <si>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</si>
  <si>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</si>
  <si>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</si>
  <si>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</si>
  <si>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</si>
  <si>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</si>
  <si>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</si>
  <si>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</si>
  <si>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</si>
  <si>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</si>
  <si>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</si>
  <si>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</si>
  <si>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</si>
  <si>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</si>
  <si>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</si>
  <si>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</si>
  <si>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</si>
  <si>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</si>
  <si>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</si>
  <si>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</si>
  <si>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</si>
  <si>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</si>
  <si>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</si>
  <si>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</si>
  <si>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</si>
  <si>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</si>
  <si>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</si>
  <si>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</si>
  <si>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</si>
  <si>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</si>
  <si>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</si>
  <si>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</si>
  <si>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</si>
  <si>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</si>
  <si>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</si>
  <si>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</si>
  <si>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</si>
  <si>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</si>
  <si>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</si>
  <si>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</si>
  <si>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</si>
  <si>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</si>
  <si>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</si>
  <si>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</si>
  <si>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</si>
  <si>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</si>
  <si>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</si>
  <si>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</si>
  <si>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</si>
  <si>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</si>
  <si>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</si>
  <si>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</si>
  <si>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</si>
  <si>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</si>
  <si>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</si>
  <si>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</si>
  <si>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</si>
  <si>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</si>
  <si>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</si>
  <si>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</si>
  <si>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</si>
  <si>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</si>
  <si>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</si>
  <si>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</si>
  <si>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</si>
  <si>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</si>
  <si>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</si>
  <si>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</si>
  <si>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</si>
  <si>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</si>
  <si>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</si>
  <si>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</si>
  <si>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</si>
  <si>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</si>
  <si>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</si>
  <si>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</si>
  <si>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</si>
  <si>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</si>
  <si>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</si>
  <si>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</si>
  <si>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</si>
  <si>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</si>
  <si>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</si>
  <si>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</si>
  <si>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</si>
  <si>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</si>
  <si>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</si>
  <si>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</si>
  <si>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</si>
  <si>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</si>
  <si>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</si>
  <si>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</si>
  <si>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</si>
  <si>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</si>
  <si>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</si>
  <si>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</si>
  <si>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</si>
  <si>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</si>
  <si>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</si>
  <si>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</si>
  <si>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</si>
  <si>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</si>
  <si>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</si>
  <si>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</si>
  <si>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</si>
  <si>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</si>
  <si>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</si>
  <si>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</si>
  <si>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</si>
  <si>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</si>
  <si>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</si>
  <si>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</si>
  <si>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</si>
  <si>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</si>
  <si>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</si>
  <si>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</si>
  <si>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</si>
  <si>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</si>
  <si>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</si>
  <si>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</si>
  <si>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</si>
  <si>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</si>
  <si>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</si>
  <si>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</si>
  <si>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</si>
  <si>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</si>
  <si>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</si>
  <si>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</si>
  <si>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</si>
  <si>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</si>
  <si>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</si>
  <si>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</si>
  <si>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</si>
  <si>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</si>
  <si>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</si>
  <si>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</si>
  <si>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</si>
  <si>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</si>
  <si>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</si>
  <si>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</si>
  <si>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</si>
  <si>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</si>
  <si>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</si>
  <si>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</si>
  <si>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</si>
  <si>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</si>
  <si>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</si>
  <si>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</si>
  <si>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</si>
  <si>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</si>
  <si>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</si>
  <si>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</si>
  <si>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</si>
  <si>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</si>
  <si>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</si>
  <si>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</si>
  <si>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</si>
  <si>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</si>
  <si>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</si>
  <si>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</si>
  <si>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</si>
  <si>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</si>
  <si>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</si>
  <si>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</si>
  <si>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</si>
  <si>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</si>
  <si>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</si>
  <si>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</si>
  <si>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</si>
  <si>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</si>
  <si>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</si>
  <si>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</si>
  <si>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</si>
  <si>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</si>
  <si>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</si>
  <si>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</si>
  <si>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</si>
  <si>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</si>
  <si>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</si>
  <si>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</si>
  <si>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</si>
  <si>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</si>
  <si>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</si>
  <si>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</si>
  <si>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</si>
  <si>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</si>
  <si>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</si>
  <si>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</si>
  <si>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</si>
  <si>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</si>
  <si>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</si>
  <si>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</si>
  <si>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</si>
  <si>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</si>
  <si>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</si>
  <si>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</si>
  <si>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</si>
  <si>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</si>
  <si>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</si>
  <si>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</si>
  <si>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</si>
  <si>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</si>
  <si>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</si>
  <si>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</si>
  <si>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</si>
  <si>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</si>
  <si>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</si>
  <si>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</si>
  <si>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</si>
  <si>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</si>
  <si>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</si>
  <si>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</si>
  <si>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</si>
  <si>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</si>
  <si>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</si>
  <si>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</si>
  <si>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</si>
  <si>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</si>
  <si>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</si>
  <si>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</si>
  <si>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</si>
  <si>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</si>
  <si>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</si>
  <si>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</si>
  <si>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</si>
  <si>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</si>
  <si>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</si>
  <si>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</si>
  <si>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</si>
  <si>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</si>
  <si>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</si>
  <si>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</si>
  <si>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</si>
  <si>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</si>
  <si>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</si>
  <si>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</si>
  <si>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</si>
  <si>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</si>
  <si>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</si>
  <si>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</si>
  <si>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</si>
  <si>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</si>
  <si>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</si>
  <si>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</si>
  <si>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</si>
  <si>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</si>
  <si>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</si>
  <si>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</si>
  <si>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</si>
  <si>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</si>
  <si>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</si>
  <si>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</si>
  <si>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</si>
  <si>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</si>
  <si>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</si>
  <si>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</si>
  <si>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</si>
  <si>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</si>
  <si>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</si>
  <si>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</si>
  <si>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</si>
  <si>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</si>
  <si>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</si>
  <si>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</si>
  <si>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</si>
  <si>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</si>
  <si>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</si>
  <si>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</si>
  <si>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</si>
  <si>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</si>
  <si>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</si>
  <si>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</si>
  <si>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</si>
  <si>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</si>
  <si>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</si>
  <si>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</si>
  <si>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</si>
  <si>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</si>
  <si>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</si>
  <si>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</si>
  <si>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</si>
  <si>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</si>
  <si>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</si>
  <si>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</si>
  <si>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</si>
  <si>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</si>
  <si>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</si>
  <si>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</si>
  <si>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</si>
  <si>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</si>
  <si>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</si>
  <si>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</si>
  <si>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</si>
  <si>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</si>
  <si>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</si>
  <si>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</si>
  <si>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</si>
  <si>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</si>
  <si>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</si>
  <si>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</si>
  <si>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</si>
  <si>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</si>
  <si>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</si>
  <si>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</si>
  <si>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</si>
  <si>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</si>
  <si>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</si>
  <si>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</si>
  <si>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</si>
  <si>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</si>
  <si>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</si>
  <si>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</si>
  <si>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</si>
  <si>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</si>
  <si>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</si>
  <si>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</si>
  <si>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</si>
  <si>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</si>
  <si>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</si>
  <si>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</si>
  <si>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</si>
  <si>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</si>
  <si>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</si>
  <si>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</si>
  <si>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</si>
  <si>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</si>
  <si>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</si>
  <si>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</si>
  <si>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</si>
  <si>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</si>
  <si>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</si>
  <si>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</si>
  <si>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</si>
  <si>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</si>
  <si>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</si>
  <si>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</si>
  <si>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</si>
  <si>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</si>
  <si>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</si>
  <si>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</si>
  <si>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</si>
  <si>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</si>
  <si>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</si>
  <si>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</si>
  <si>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</si>
  <si>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</si>
  <si>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</si>
  <si>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</si>
  <si>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</si>
  <si>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</si>
  <si>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</si>
  <si>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</si>
  <si>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</si>
  <si>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</si>
  <si>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</si>
  <si>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</si>
  <si>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</si>
  <si>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</si>
  <si>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</si>
  <si>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</si>
  <si>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</si>
  <si>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</si>
  <si>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</si>
  <si>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</si>
  <si>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</si>
  <si>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</si>
  <si>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</si>
  <si>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</si>
  <si>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</si>
  <si>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</si>
  <si>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</si>
  <si>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</si>
  <si>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</si>
  <si>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</si>
  <si>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</si>
  <si>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</si>
  <si>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</si>
  <si>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</si>
  <si>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</si>
  <si>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</si>
  <si>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</si>
  <si>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</si>
  <si>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</si>
  <si>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</si>
  <si>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</si>
  <si>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</si>
  <si>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</si>
  <si>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</si>
  <si>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</si>
  <si>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</si>
  <si>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</si>
  <si>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</si>
  <si>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</si>
  <si>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</si>
  <si>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</si>
  <si>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</si>
  <si>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</si>
  <si>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</si>
  <si>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</si>
  <si>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</si>
  <si>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</si>
  <si>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</si>
  <si>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</si>
  <si>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</si>
  <si>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</si>
  <si>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</si>
  <si>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</si>
  <si>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</si>
  <si>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</si>
  <si>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</si>
  <si>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</si>
  <si>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</si>
  <si>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</si>
  <si>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</si>
  <si>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</si>
  <si>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</si>
  <si>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</si>
  <si>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</si>
  <si>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</si>
  <si>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</si>
  <si>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</si>
  <si>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</si>
  <si>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</si>
  <si>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</si>
  <si>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</si>
  <si>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</si>
  <si>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</si>
  <si>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</si>
  <si>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</si>
  <si>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</si>
  <si>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</si>
  <si>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</si>
  <si>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</si>
  <si>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</si>
  <si>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</si>
  <si>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</si>
  <si>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</si>
  <si>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</si>
  <si>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</si>
  <si>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</si>
  <si>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</si>
  <si>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</si>
  <si>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</si>
  <si>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</si>
  <si>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</si>
  <si>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</si>
  <si>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</si>
  <si>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</si>
  <si>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</si>
  <si>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</si>
  <si>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</si>
  <si>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</si>
  <si>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</si>
  <si>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</si>
  <si>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</si>
  <si>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</si>
  <si>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</si>
  <si>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</si>
  <si>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</si>
  <si>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</si>
  <si>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</si>
  <si>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</si>
  <si>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</si>
  <si>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</si>
  <si>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</si>
  <si>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</si>
  <si>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</si>
  <si>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</si>
  <si>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</si>
  <si>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</si>
  <si>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</si>
  <si>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</si>
  <si>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</si>
  <si>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</si>
  <si>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</si>
  <si>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</si>
  <si>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</si>
  <si>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</si>
  <si>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</si>
  <si>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</si>
  <si>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</si>
  <si>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</si>
  <si>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</si>
  <si>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</si>
  <si>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</si>
  <si>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</si>
  <si>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</si>
  <si>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</si>
  <si>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</si>
  <si>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</si>
  <si>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</si>
  <si>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</si>
  <si>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</si>
  <si>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</si>
  <si>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</si>
  <si>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</si>
  <si>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</si>
  <si>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</si>
  <si>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</si>
  <si>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</si>
  <si>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</si>
  <si>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</si>
  <si>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</si>
  <si>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</si>
  <si>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</si>
  <si>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</si>
  <si>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</si>
  <si>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</si>
  <si>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</si>
  <si>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</si>
  <si>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</si>
  <si>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</si>
  <si>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</si>
  <si>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</si>
  <si>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</si>
  <si>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</si>
  <si>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</si>
  <si>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</si>
  <si>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</si>
  <si>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</si>
  <si>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</si>
  <si>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</si>
  <si>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</si>
  <si>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</si>
  <si>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</si>
  <si>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</si>
  <si>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</si>
  <si>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</si>
  <si>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</si>
  <si>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</si>
  <si>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</si>
  <si>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</si>
  <si>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</si>
  <si>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</si>
  <si>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</si>
  <si>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</si>
  <si>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</si>
  <si>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</si>
  <si>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</si>
  <si>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</si>
  <si>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</si>
  <si>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</si>
  <si>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</si>
  <si>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</si>
  <si>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</si>
  <si>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</si>
  <si>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</si>
  <si>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</si>
  <si>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</si>
  <si>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</si>
  <si>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</si>
  <si>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</si>
  <si>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</si>
  <si>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</si>
  <si>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</si>
  <si>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</si>
  <si>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</si>
  <si>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</si>
  <si>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</si>
  <si>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</si>
  <si>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</si>
  <si>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</si>
  <si>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</si>
  <si>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</si>
  <si>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</si>
  <si>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</si>
  <si>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</si>
  <si>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</si>
  <si>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</si>
  <si>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</si>
  <si>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</si>
  <si>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</si>
  <si>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</si>
  <si>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</si>
  <si>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</si>
  <si>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</si>
  <si>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</si>
  <si>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</si>
  <si>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</si>
  <si>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</si>
  <si>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</si>
  <si>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</si>
  <si>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</si>
  <si>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</si>
  <si>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</si>
  <si>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</si>
  <si>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</si>
  <si>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</si>
  <si>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</si>
  <si>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</si>
  <si>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</si>
  <si>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</si>
  <si>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</si>
  <si>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</si>
  <si>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</si>
  <si>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</si>
  <si>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</si>
  <si>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</si>
  <si>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</si>
  <si>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</si>
  <si>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</si>
  <si>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</si>
  <si>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</si>
  <si>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</si>
  <si>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</si>
  <si>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</si>
  <si>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</si>
  <si>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</si>
  <si>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</si>
  <si>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</si>
  <si>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</si>
  <si>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</si>
  <si>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</si>
  <si>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</si>
  <si>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</si>
  <si>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</si>
  <si>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</si>
  <si>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</si>
  <si>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</si>
  <si>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</si>
  <si>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</si>
  <si>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</si>
  <si>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</si>
  <si>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</si>
  <si>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</si>
  <si>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</si>
  <si>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</si>
  <si>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</si>
  <si>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</si>
  <si>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</si>
  <si>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</si>
  <si>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</si>
  <si>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</si>
  <si>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</si>
  <si>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</si>
  <si>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</si>
  <si>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</si>
  <si>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</si>
  <si>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</si>
  <si>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</si>
  <si>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</si>
  <si>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</si>
  <si>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</si>
  <si>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</si>
  <si>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</si>
  <si>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</si>
  <si>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</si>
  <si>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</si>
  <si>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</si>
  <si>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</si>
  <si>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</si>
  <si>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</si>
  <si>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</si>
  <si>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</si>
  <si>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</si>
  <si>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</si>
  <si>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</si>
  <si>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</si>
  <si>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</si>
  <si>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</si>
  <si>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</si>
  <si>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</si>
  <si>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</si>
  <si>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</si>
  <si>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</si>
  <si>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</si>
  <si>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</si>
  <si>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</si>
  <si>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</si>
  <si>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</si>
  <si>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</si>
  <si>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</si>
  <si>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</si>
  <si>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</si>
  <si>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</si>
  <si>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</si>
  <si>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</si>
  <si>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</si>
  <si>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</si>
  <si>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</si>
  <si>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</si>
  <si>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</si>
  <si>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</si>
  <si>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</si>
  <si>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</si>
  <si>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</si>
  <si>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</si>
  <si>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</si>
  <si>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</si>
  <si>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</si>
  <si>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</si>
  <si>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</si>
  <si>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</si>
  <si>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</si>
  <si>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</si>
  <si>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</si>
  <si>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</si>
  <si>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</si>
  <si>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</si>
  <si>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</si>
  <si>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</si>
  <si>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</si>
  <si>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</si>
  <si>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</si>
  <si>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</si>
  <si>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</si>
  <si>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</si>
  <si>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</si>
  <si>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</si>
  <si>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</si>
  <si>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</si>
  <si>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</si>
  <si>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</si>
  <si>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</si>
  <si>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</si>
  <si>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</si>
  <si>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</si>
  <si>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</si>
  <si>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</si>
  <si>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</si>
  <si>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</si>
  <si>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</si>
  <si>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</si>
  <si>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</si>
  <si>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</si>
  <si>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</si>
  <si>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</si>
  <si>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</si>
  <si>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</si>
  <si>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</si>
  <si>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</si>
  <si>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</si>
  <si>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</si>
  <si>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</si>
  <si>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</si>
  <si>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</si>
  <si>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</si>
  <si>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</si>
  <si>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</si>
  <si>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</si>
  <si>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</si>
  <si>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</si>
  <si>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</si>
  <si>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</si>
  <si>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</si>
  <si>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</si>
  <si>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</si>
  <si>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</si>
  <si>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</si>
  <si>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</si>
  <si>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</si>
  <si>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</si>
  <si>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</si>
  <si>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</si>
  <si>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</si>
  <si>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</si>
  <si>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</si>
  <si>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</si>
  <si>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</si>
  <si>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</si>
  <si>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</si>
  <si>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</si>
  <si>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</si>
  <si>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</si>
  <si>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</si>
  <si>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</si>
  <si>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</si>
  <si>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</si>
  <si>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</si>
  <si>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</si>
  <si>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</si>
  <si>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</si>
  <si>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</si>
  <si>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</si>
  <si>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</si>
  <si>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</si>
  <si>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</si>
  <si>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</si>
  <si>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</si>
  <si>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</si>
  <si>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</si>
  <si>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</si>
  <si>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</si>
  <si>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</si>
  <si>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</si>
  <si>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</si>
  <si>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</si>
  <si>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</si>
  <si>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</si>
  <si>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</si>
  <si>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</si>
  <si>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</si>
  <si>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</si>
  <si>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</si>
  <si>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</si>
  <si>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</si>
  <si>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</si>
  <si>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</si>
  <si>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</si>
  <si>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</si>
  <si>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</si>
  <si>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</si>
  <si>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</si>
  <si>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</si>
  <si>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</si>
  <si>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</si>
  <si>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</si>
  <si>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</si>
  <si>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</si>
  <si>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</si>
  <si>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</si>
  <si>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</si>
  <si>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</si>
  <si>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</si>
  <si>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</si>
  <si>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</si>
  <si>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</si>
  <si>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</si>
  <si>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</si>
  <si>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</si>
  <si>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</si>
  <si>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</si>
  <si>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</si>
  <si>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</si>
  <si>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</si>
  <si>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</si>
  <si>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</si>
  <si>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</si>
  <si>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</si>
  <si>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</si>
  <si>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</si>
  <si>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</si>
  <si>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</si>
  <si>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</si>
  <si>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</si>
  <si>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</si>
  <si>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</si>
  <si>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</si>
  <si>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</si>
  <si>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</si>
  <si>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</si>
  <si>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</si>
  <si>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</si>
  <si>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</si>
  <si>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</si>
  <si>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</si>
  <si>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</si>
  <si>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</si>
  <si>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</si>
  <si>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</si>
  <si>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</si>
  <si>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</si>
  <si>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</si>
  <si>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</si>
  <si>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</si>
  <si>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</si>
  <si>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</si>
  <si>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</si>
  <si>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</si>
  <si>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</si>
  <si>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</si>
  <si>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</si>
  <si>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</si>
  <si>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</si>
  <si>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</si>
  <si>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</si>
  <si>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</si>
  <si>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</si>
  <si>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</si>
  <si>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</si>
  <si>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</si>
  <si>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</si>
  <si>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</si>
  <si>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</si>
  <si>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</si>
  <si>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</si>
  <si>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</si>
  <si>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</si>
  <si>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</si>
  <si>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</si>
  <si>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</si>
  <si>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</si>
  <si>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</si>
  <si>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</si>
  <si>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</si>
  <si>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</si>
  <si>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</si>
  <si>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</si>
  <si>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</si>
  <si>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</si>
  <si>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</si>
  <si>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</si>
  <si>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</si>
  <si>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</si>
  <si>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</si>
  <si>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</si>
  <si>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</si>
  <si>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</si>
  <si>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</si>
  <si>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</si>
  <si>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</si>
  <si>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</si>
  <si>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</si>
  <si>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</si>
  <si>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</si>
  <si>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</si>
  <si>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</si>
  <si>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</si>
  <si>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</si>
  <si>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</si>
  <si>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</si>
  <si>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</si>
  <si>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</si>
  <si>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</si>
  <si>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</si>
  <si>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</si>
  <si>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</si>
  <si>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</si>
  <si>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</si>
  <si>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</si>
  <si>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</si>
  <si>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</si>
  <si>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</si>
  <si>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</si>
  <si>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</si>
  <si>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</si>
  <si>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</si>
  <si>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</si>
  <si>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</si>
  <si>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</si>
  <si>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</si>
  <si>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</si>
  <si>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</si>
  <si>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</si>
  <si>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</si>
  <si>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</si>
  <si>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</si>
  <si>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</si>
  <si>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</si>
  <si>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</si>
  <si>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</si>
  <si>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</si>
  <si>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</si>
  <si>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</si>
  <si>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</si>
  <si>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</si>
  <si>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</si>
  <si>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</si>
  <si>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</si>
  <si>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</si>
  <si>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</si>
  <si>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</si>
  <si>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</si>
  <si>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</si>
  <si>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</si>
  <si>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</si>
  <si>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</si>
  <si>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</si>
  <si>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</si>
  <si>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</si>
  <si>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</si>
  <si>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</si>
  <si>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</si>
  <si>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</si>
  <si>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</si>
  <si>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</si>
  <si>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</si>
  <si>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</si>
  <si>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</si>
  <si>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</si>
  <si>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</si>
  <si>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</si>
  <si>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</si>
  <si>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</si>
  <si>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</si>
  <si>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</si>
  <si>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</si>
  <si>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</si>
  <si>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</si>
  <si>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</si>
  <si>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</si>
  <si>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</si>
  <si>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</si>
  <si>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</si>
  <si>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</si>
  <si>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</si>
  <si>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</si>
  <si>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</si>
  <si>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</si>
  <si>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</si>
  <si>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</si>
  <si>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</si>
  <si>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</si>
  <si>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</si>
  <si>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</si>
  <si>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</si>
  <si>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</si>
  <si>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</si>
  <si>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</si>
  <si>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</si>
  <si>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</si>
  <si>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</si>
  <si>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</si>
  <si>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</si>
  <si>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</si>
  <si>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</si>
  <si>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</si>
  <si>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</si>
  <si>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</si>
  <si>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</si>
  <si>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</si>
  <si>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</si>
  <si>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</si>
  <si>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</si>
  <si>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</si>
  <si>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</si>
  <si>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</si>
  <si>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</si>
  <si>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</si>
  <si>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</si>
  <si>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</si>
  <si>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</si>
  <si>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</si>
  <si>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</si>
  <si>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</si>
  <si>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</si>
  <si>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</si>
  <si>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</si>
  <si>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</si>
  <si>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</si>
  <si>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</si>
  <si>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</si>
  <si>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</si>
  <si>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</si>
  <si>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</si>
  <si>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</si>
  <si>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</si>
  <si>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</si>
  <si>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</si>
  <si>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</si>
  <si>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</si>
  <si>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</si>
  <si>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</si>
  <si>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</si>
  <si>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</si>
  <si>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</si>
  <si>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</si>
  <si>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</si>
  <si>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</si>
  <si>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</si>
  <si>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</si>
  <si>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</si>
  <si>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</si>
  <si>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</si>
  <si>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</si>
  <si>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</si>
  <si>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</si>
  <si>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</si>
  <si>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</si>
  <si>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</si>
  <si>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</si>
  <si>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</si>
  <si>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</si>
  <si>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</si>
  <si>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</si>
  <si>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</si>
  <si>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</si>
  <si>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</si>
  <si>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</si>
  <si>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</si>
  <si>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</si>
  <si>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</si>
  <si>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</si>
  <si>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</si>
  <si>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</si>
  <si>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</si>
  <si>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</si>
  <si>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</si>
  <si>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</si>
  <si>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</si>
  <si>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</si>
  <si>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</si>
  <si>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</si>
  <si>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</si>
  <si>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</si>
  <si>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</si>
  <si>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</si>
  <si>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</si>
  <si>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</si>
  <si>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</si>
  <si>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</si>
  <si>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</si>
  <si>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</si>
  <si>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</si>
  <si>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</si>
  <si>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</si>
  <si>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</si>
  <si>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</si>
  <si>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</si>
  <si>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</si>
  <si>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</si>
  <si>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</si>
  <si>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</si>
  <si>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</si>
  <si>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</si>
  <si>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</si>
  <si>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</si>
  <si>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</si>
  <si>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</si>
  <si>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</si>
  <si>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</si>
  <si>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</si>
  <si>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</si>
  <si>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</si>
  <si>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</si>
  <si>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</si>
  <si>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</si>
  <si>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</si>
  <si>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</si>
  <si>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</si>
  <si>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</si>
  <si>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</si>
  <si>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</si>
  <si>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</si>
  <si>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</si>
  <si>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</si>
  <si>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</si>
  <si>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</si>
  <si>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</si>
  <si>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</si>
  <si>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</si>
  <si>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</si>
  <si>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</si>
  <si>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</si>
  <si>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</si>
  <si>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</si>
  <si>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</si>
  <si>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</si>
  <si>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</si>
  <si>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</si>
  <si>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</si>
  <si>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</si>
  <si>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</si>
  <si>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</si>
  <si>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</si>
  <si>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</si>
  <si>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</si>
  <si>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</si>
  <si>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</si>
  <si>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</si>
  <si>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</si>
  <si>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</si>
  <si>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</si>
  <si>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</si>
  <si>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</si>
  <si>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</si>
  <si>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</si>
  <si>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</si>
  <si>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</si>
  <si>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</si>
  <si>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</si>
  <si>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</si>
  <si>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</si>
  <si>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</si>
  <si>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</si>
  <si>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</si>
  <si>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</si>
  <si>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</si>
  <si>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</si>
  <si>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</si>
  <si>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</si>
  <si>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</si>
  <si>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</si>
  <si>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</si>
  <si>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</si>
  <si>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</si>
  <si>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</si>
  <si>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</si>
  <si>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</si>
  <si>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</si>
  <si>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</si>
  <si>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</si>
  <si>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</si>
  <si>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</si>
  <si>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</si>
  <si>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</si>
  <si>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</si>
  <si>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</si>
  <si>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</si>
  <si>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</si>
  <si>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</si>
  <si>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</si>
  <si>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</si>
  <si>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</si>
  <si>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</si>
  <si>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</si>
  <si>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</si>
  <si>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</si>
  <si>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</si>
  <si>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</si>
  <si>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</si>
  <si>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</si>
  <si>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</si>
  <si>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</si>
  <si>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</si>
  <si>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</si>
  <si>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</si>
  <si>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</si>
  <si>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</si>
  <si>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</si>
  <si>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</si>
  <si>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</si>
  <si>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</si>
  <si>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</si>
  <si>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</si>
  <si>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</si>
  <si>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</si>
  <si>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</si>
  <si>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</si>
  <si>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</si>
  <si>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</si>
  <si>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</si>
  <si>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</si>
  <si>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</si>
  <si>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</si>
  <si>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</si>
  <si>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</si>
  <si>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</si>
  <si>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</si>
  <si>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</si>
  <si>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</si>
  <si>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</si>
  <si>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</si>
  <si>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</si>
  <si>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</si>
  <si>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</si>
  <si>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</si>
  <si>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</si>
  <si>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</si>
  <si>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</si>
  <si>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</si>
  <si>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</si>
  <si>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</si>
  <si>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</si>
  <si>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</si>
  <si>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</si>
  <si>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</si>
  <si>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</si>
  <si>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</si>
  <si>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</si>
  <si>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</si>
  <si>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</si>
  <si>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</si>
  <si>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</si>
  <si>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</si>
  <si>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</si>
  <si>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</si>
  <si>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</si>
  <si>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</si>
  <si>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</si>
  <si>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</si>
  <si>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</si>
  <si>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</si>
  <si>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</si>
  <si>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</si>
  <si>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</si>
  <si>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</si>
  <si>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</si>
  <si>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</si>
  <si>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</si>
  <si>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</si>
  <si>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</si>
  <si>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</si>
  <si>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</si>
  <si>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</si>
  <si>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</si>
  <si>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</si>
  <si>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</si>
  <si>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</si>
  <si>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</si>
  <si>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</si>
  <si>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</si>
  <si>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</si>
  <si>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</si>
  <si>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</si>
  <si>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</si>
  <si>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</si>
  <si>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</si>
  <si>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</si>
  <si>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</si>
  <si>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</si>
  <si>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</si>
  <si>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</si>
  <si>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</si>
  <si>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</si>
  <si>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</si>
  <si>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</si>
  <si>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</si>
  <si>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</si>
  <si>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</si>
  <si>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</si>
  <si>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</si>
  <si>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</si>
  <si>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</si>
  <si>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</si>
  <si>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</si>
  <si>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</si>
  <si>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</si>
  <si>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</si>
  <si>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</si>
  <si>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</si>
  <si>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</si>
  <si>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</si>
  <si>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</si>
  <si>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</si>
  <si>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</si>
  <si>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</si>
  <si>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</si>
  <si>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</si>
  <si>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</si>
  <si>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</si>
  <si>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</si>
  <si>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</si>
  <si>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</si>
  <si>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</si>
  <si>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</si>
  <si>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</si>
  <si>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</si>
  <si>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</si>
  <si>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</si>
  <si>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</si>
  <si>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</si>
  <si>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</si>
  <si>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</si>
  <si>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</si>
  <si>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</si>
  <si>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</si>
  <si>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</si>
  <si>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</si>
  <si>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</si>
  <si>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</si>
  <si>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</si>
  <si>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</si>
  <si>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</si>
  <si>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</si>
  <si>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</si>
  <si>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</si>
  <si>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</si>
  <si>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</si>
  <si>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</si>
  <si>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</si>
  <si>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</si>
  <si>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</si>
  <si>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</si>
  <si>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</si>
  <si>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</si>
  <si>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</si>
  <si>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</si>
  <si>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</si>
  <si>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</si>
  <si>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</si>
  <si>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</si>
  <si>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</si>
  <si>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</si>
  <si>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</si>
  <si>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</si>
  <si>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</si>
  <si>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</si>
  <si>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</si>
  <si>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</si>
  <si>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</si>
  <si>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</si>
  <si>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</si>
  <si>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</si>
  <si>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</si>
  <si>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</si>
  <si>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</si>
  <si>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</si>
  <si>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</si>
  <si>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</si>
  <si>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</si>
  <si>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</si>
  <si>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</si>
  <si>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</si>
  <si>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</si>
  <si>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</si>
  <si>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</si>
  <si>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</si>
  <si>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</si>
  <si>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</si>
  <si>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</si>
  <si>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</si>
  <si>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</si>
  <si>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</si>
  <si>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</si>
  <si>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</si>
  <si>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</si>
  <si>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</si>
  <si>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</si>
  <si>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</si>
  <si>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</si>
  <si>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</si>
  <si>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</si>
  <si>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</si>
  <si>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</si>
  <si>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</si>
  <si>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</si>
  <si>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</si>
  <si>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</si>
  <si>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</si>
  <si>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</si>
  <si>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</si>
  <si>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</si>
  <si>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</si>
  <si>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</si>
  <si>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</si>
  <si>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</si>
  <si>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</si>
  <si>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</si>
  <si>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</si>
  <si>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</si>
  <si>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</si>
  <si>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</si>
  <si>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</si>
  <si>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</si>
  <si>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</si>
  <si>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</si>
  <si>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</si>
  <si>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</si>
  <si>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</si>
  <si>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</si>
  <si>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</si>
  <si>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</si>
  <si>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</si>
  <si>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</si>
  <si>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</si>
  <si>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</si>
  <si>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</si>
  <si>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</si>
  <si>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</si>
  <si>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</si>
  <si>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</si>
  <si>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</si>
  <si>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</si>
  <si>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</si>
  <si>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</si>
  <si>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</si>
  <si>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</si>
  <si>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</si>
  <si>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</si>
  <si>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</si>
  <si>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</si>
  <si>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</si>
  <si>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</si>
  <si>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</si>
  <si>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</si>
  <si>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</si>
  <si>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</si>
  <si>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</si>
  <si>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</si>
  <si>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</si>
  <si>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</si>
  <si>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</si>
  <si>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</si>
  <si>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</si>
  <si>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</si>
  <si>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</si>
  <si>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</si>
  <si>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</si>
  <si>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</si>
  <si>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</si>
  <si>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</si>
  <si>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</si>
  <si>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</si>
  <si>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</si>
  <si>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</si>
  <si>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</si>
  <si>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</si>
  <si>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</si>
  <si>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</si>
  <si>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</si>
  <si>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</si>
  <si>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</si>
  <si>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</si>
  <si>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</si>
  <si>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</si>
  <si>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</si>
  <si>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</si>
  <si>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</si>
  <si>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</si>
  <si>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</si>
  <si>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</si>
  <si>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</si>
  <si>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</si>
  <si>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</si>
  <si>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</si>
  <si>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</si>
  <si>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</si>
  <si>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</si>
  <si>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</si>
  <si>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</si>
  <si>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</si>
  <si>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</si>
  <si>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</si>
  <si>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</si>
  <si>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</si>
  <si>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</si>
  <si>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</si>
  <si>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</si>
  <si>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</si>
  <si>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</si>
  <si>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</si>
  <si>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</si>
  <si>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</si>
  <si>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</si>
  <si>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</si>
  <si>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</si>
  <si>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</si>
  <si>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</si>
  <si>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</si>
  <si>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</si>
  <si>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</si>
  <si>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</si>
  <si>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</si>
  <si>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</si>
  <si>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</si>
  <si>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</si>
  <si>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</si>
  <si>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</si>
  <si>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</si>
  <si>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</si>
  <si>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</si>
  <si>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</si>
  <si>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</si>
  <si>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</si>
  <si>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</si>
  <si>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</si>
  <si>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</si>
  <si>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</si>
  <si>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</si>
  <si>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</si>
  <si>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</si>
  <si>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</si>
  <si>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</si>
  <si>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</si>
  <si>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</si>
  <si>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</si>
  <si>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</si>
  <si>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</si>
  <si>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</si>
  <si>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</si>
  <si>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</si>
  <si>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</si>
  <si>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</si>
  <si>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</si>
  <si>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</si>
  <si>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</si>
  <si>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</si>
  <si>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</si>
  <si>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</si>
  <si>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</si>
  <si>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</si>
  <si>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</si>
  <si>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</si>
  <si>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</si>
  <si>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</si>
  <si>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</si>
  <si>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</si>
  <si>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</si>
  <si>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</si>
  <si>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</si>
  <si>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</si>
  <si>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</si>
  <si>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</si>
  <si>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</si>
  <si>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</si>
  <si>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</si>
  <si>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</si>
  <si>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</si>
  <si>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</si>
  <si>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</si>
  <si>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</si>
  <si>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</si>
  <si>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</si>
  <si>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</si>
  <si>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</si>
  <si>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</si>
  <si>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</si>
  <si>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</si>
  <si>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</si>
  <si>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</si>
  <si>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</si>
  <si>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</si>
  <si>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</si>
  <si>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</si>
  <si>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</si>
  <si>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</si>
  <si>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</si>
  <si>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</si>
  <si>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</si>
  <si>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</si>
  <si>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</si>
  <si>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</si>
  <si>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</si>
  <si>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</si>
  <si>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</si>
  <si>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</si>
  <si>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</si>
  <si>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</si>
  <si>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</si>
  <si>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</si>
  <si>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</si>
  <si>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</si>
  <si>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</si>
  <si>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</si>
  <si>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</si>
  <si>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</si>
  <si>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</si>
  <si>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</si>
  <si>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</si>
  <si>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</si>
  <si>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</si>
  <si>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</si>
  <si>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</si>
  <si>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</si>
  <si>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</si>
  <si>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</si>
  <si>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</si>
  <si>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</si>
  <si>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</si>
  <si>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</si>
  <si>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</si>
  <si>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</si>
  <si>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</si>
  <si>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</si>
  <si>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</si>
  <si>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</si>
  <si>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</si>
  <si>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</si>
  <si>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</si>
  <si>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</si>
  <si>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</si>
  <si>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</si>
  <si>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</si>
  <si>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</si>
  <si>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</si>
  <si>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</si>
  <si>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</si>
  <si>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</si>
  <si>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</si>
  <si>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</si>
  <si>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</si>
  <si>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</si>
  <si>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</si>
  <si>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</si>
  <si>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</si>
  <si>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</si>
  <si>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</si>
  <si>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</si>
  <si>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</si>
  <si>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</si>
  <si>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</si>
  <si>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</si>
  <si>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</si>
  <si>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</si>
  <si>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</si>
  <si>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</si>
  <si>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</si>
  <si>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</si>
  <si>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</si>
  <si>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</si>
  <si>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</si>
  <si>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</si>
  <si>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</si>
  <si>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</si>
  <si>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</si>
  <si>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</si>
  <si>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</si>
  <si>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</si>
  <si>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</si>
  <si>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</si>
  <si>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</si>
  <si>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</si>
  <si>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</si>
  <si>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</si>
  <si>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</si>
  <si>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</si>
  <si>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</si>
  <si>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</si>
  <si>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</si>
  <si>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</si>
  <si>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</si>
  <si>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</si>
  <si>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</si>
  <si>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</si>
  <si>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</si>
  <si>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</si>
  <si>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</si>
  <si>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</si>
  <si>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</si>
  <si>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</si>
  <si>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</si>
  <si>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</si>
  <si>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</si>
  <si>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</si>
  <si>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</si>
  <si>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</si>
  <si>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</si>
  <si>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</si>
  <si>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</si>
  <si>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</si>
  <si>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</si>
  <si>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</si>
  <si>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</si>
  <si>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</si>
  <si>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</si>
  <si>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</si>
  <si>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</si>
  <si>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</si>
  <si>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</si>
  <si>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</si>
  <si>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</si>
  <si>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</si>
  <si>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</si>
  <si>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</si>
  <si>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</si>
  <si>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</si>
  <si>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</si>
  <si>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</si>
  <si>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</si>
  <si>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</si>
  <si>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</si>
  <si>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</si>
  <si>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</si>
  <si>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</si>
  <si>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</si>
  <si>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</si>
  <si>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</si>
  <si>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</si>
  <si>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</si>
  <si>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</si>
  <si>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</si>
  <si>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</si>
  <si>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</si>
  <si>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</si>
  <si>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</si>
  <si>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</si>
  <si>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</si>
  <si>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</si>
  <si>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</si>
  <si>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</si>
  <si>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</si>
  <si>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</si>
  <si>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</si>
  <si>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</si>
  <si>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</si>
  <si>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</si>
  <si>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</si>
  <si>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</si>
  <si>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</si>
  <si>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</si>
  <si>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</si>
  <si>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</si>
  <si>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</si>
  <si>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</si>
  <si>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</si>
  <si>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</si>
  <si>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</si>
  <si>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</si>
  <si>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</si>
  <si>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</si>
  <si>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</si>
  <si>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</si>
  <si>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</si>
  <si>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</si>
  <si>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</si>
  <si>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</si>
  <si>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</si>
  <si>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</si>
  <si>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</si>
  <si>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</si>
  <si>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</si>
  <si>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</si>
  <si>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</si>
  <si>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</si>
  <si>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</si>
  <si>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</si>
  <si>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</si>
  <si>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</si>
  <si>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</si>
  <si>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</si>
  <si>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</si>
  <si>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</si>
  <si>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</si>
  <si>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</si>
  <si>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</si>
  <si>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</si>
  <si>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</si>
  <si>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</si>
  <si>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</si>
  <si>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</si>
  <si>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</si>
  <si>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</si>
  <si>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</si>
  <si>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</si>
  <si>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</si>
  <si>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</si>
  <si>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</si>
  <si>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</si>
  <si>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</si>
  <si>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</si>
  <si>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</si>
  <si>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</si>
  <si>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</si>
  <si>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</si>
  <si>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</si>
  <si>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</si>
  <si>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</si>
  <si>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</si>
  <si>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</si>
  <si>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</si>
  <si>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</si>
  <si>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</si>
  <si>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</si>
  <si>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</si>
  <si>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</si>
  <si>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</si>
  <si>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</si>
  <si>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</si>
  <si>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</si>
  <si>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</si>
  <si>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</si>
  <si>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</si>
  <si>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</si>
  <si>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</si>
  <si>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</si>
  <si>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</si>
  <si>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</si>
  <si>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</si>
  <si>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</si>
  <si>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</si>
  <si>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</si>
  <si>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</si>
  <si>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</si>
  <si>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</si>
  <si>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</si>
  <si>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</si>
  <si>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</si>
  <si>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</si>
  <si>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</si>
  <si>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</si>
  <si>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</si>
  <si>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</si>
  <si>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</si>
  <si>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</si>
  <si>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</si>
  <si>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</si>
  <si>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</si>
  <si>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</si>
  <si>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</si>
  <si>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</si>
  <si>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</si>
  <si>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</si>
  <si>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</si>
  <si>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</si>
  <si>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</si>
  <si>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</si>
  <si>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</si>
  <si>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</si>
  <si>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</si>
  <si>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</si>
  <si>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</si>
  <si>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</si>
  <si>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</si>
  <si>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</si>
  <si>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</si>
  <si>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</si>
  <si>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</si>
  <si>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</si>
  <si>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</si>
  <si>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</si>
  <si>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</si>
  <si>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</si>
  <si>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</si>
  <si>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</si>
  <si>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</si>
  <si>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</si>
  <si>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</si>
  <si>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</si>
  <si>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</si>
  <si>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</si>
  <si>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</si>
  <si>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</si>
  <si>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</si>
  <si>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</si>
  <si>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</si>
  <si>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</si>
  <si>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</si>
  <si>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</si>
  <si>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</si>
  <si>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</si>
  <si>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</si>
  <si>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</si>
  <si>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</si>
  <si>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</si>
  <si>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</si>
  <si>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</si>
  <si>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</si>
  <si>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</si>
  <si>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</si>
  <si>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</si>
  <si>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</si>
  <si>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</si>
  <si>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</si>
  <si>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</si>
  <si>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</si>
  <si>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</si>
  <si>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</si>
  <si>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</si>
  <si>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</si>
  <si>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</si>
  <si>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</si>
  <si>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</si>
  <si>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</si>
  <si>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</si>
  <si>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</si>
  <si>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</si>
  <si>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</si>
  <si>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</si>
  <si>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</si>
  <si>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</si>
  <si>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</si>
  <si>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</si>
  <si>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</si>
  <si>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</si>
  <si>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</si>
  <si>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</si>
  <si>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</si>
  <si>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</si>
  <si>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</si>
  <si>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</si>
  <si>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</si>
  <si>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</si>
  <si>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</si>
  <si>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</si>
  <si>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</si>
  <si>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</si>
  <si>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</si>
  <si>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</si>
  <si>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</si>
  <si>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</si>
  <si>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</si>
  <si>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</si>
  <si>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</si>
  <si>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</si>
  <si>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</si>
  <si>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</si>
  <si>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</si>
  <si>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</si>
  <si>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</si>
  <si>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</si>
  <si>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</si>
  <si>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</si>
  <si>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</si>
  <si>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</si>
  <si>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</si>
  <si>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</si>
  <si>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</si>
  <si>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</si>
  <si>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</si>
  <si>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</si>
  <si>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</si>
  <si>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</si>
  <si>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</si>
  <si>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</si>
  <si>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</si>
  <si>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</si>
  <si>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</si>
  <si>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</si>
  <si>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</si>
  <si>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</si>
  <si>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</si>
  <si>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</si>
  <si>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</si>
  <si>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</si>
  <si>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</si>
  <si>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</si>
  <si>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</si>
  <si>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</si>
  <si>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</si>
  <si>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</si>
  <si>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</si>
  <si>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</si>
  <si>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</si>
  <si>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</si>
  <si>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</si>
  <si>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</si>
  <si>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</si>
  <si>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</si>
  <si>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</si>
  <si>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</si>
  <si>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</si>
  <si>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</si>
  <si>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</si>
  <si>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</si>
  <si>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</si>
  <si>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</si>
  <si>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</si>
  <si>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</si>
  <si>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</si>
  <si>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</si>
  <si>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</si>
  <si>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</si>
  <si>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</si>
  <si>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</si>
  <si>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</si>
  <si>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</si>
  <si>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</si>
  <si>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</si>
  <si>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</si>
  <si>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</si>
  <si>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</si>
  <si>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</si>
  <si>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</si>
  <si>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</si>
  <si>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</si>
  <si>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</si>
  <si>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</si>
  <si>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</si>
  <si>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</si>
  <si>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</si>
  <si>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</si>
  <si>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</si>
  <si>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</si>
  <si>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</si>
  <si>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</si>
  <si>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</si>
  <si>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</si>
  <si>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</si>
  <si>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</si>
  <si>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</si>
  <si>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</si>
  <si>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</si>
  <si>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</si>
  <si>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</si>
  <si>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</si>
  <si>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</si>
  <si>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</si>
  <si>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</si>
  <si>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</si>
  <si>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</si>
  <si>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</si>
  <si>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</si>
  <si>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</si>
  <si>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</si>
  <si>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</si>
  <si>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</si>
  <si>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</si>
  <si>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</si>
  <si>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</si>
  <si>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</si>
  <si>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</si>
  <si>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</si>
  <si>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</si>
  <si>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</si>
  <si>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</si>
  <si>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</si>
  <si>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</si>
  <si>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</si>
  <si>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</si>
  <si>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</si>
  <si>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</si>
  <si>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</si>
  <si>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</si>
  <si>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</si>
  <si>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</si>
  <si>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</si>
  <si>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</si>
  <si>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</si>
  <si>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</si>
  <si>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</si>
  <si>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</si>
  <si>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</si>
  <si>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</si>
  <si>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</si>
  <si>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</si>
  <si>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</si>
  <si>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</si>
  <si>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</si>
  <si>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</si>
  <si>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</si>
  <si>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</si>
  <si>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</si>
  <si>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</si>
  <si>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</si>
  <si>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</si>
  <si>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</si>
  <si>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</si>
  <si>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</si>
  <si>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</si>
  <si>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</si>
  <si>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</si>
  <si>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</si>
  <si>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</si>
  <si>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</si>
  <si>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</si>
  <si>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</si>
  <si>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</si>
  <si>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</si>
  <si>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</si>
  <si>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</si>
  <si>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</si>
  <si>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</si>
  <si>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</si>
  <si>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</si>
  <si>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</si>
  <si>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</si>
  <si>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</si>
  <si>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</si>
  <si>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</si>
  <si>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</si>
  <si>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</si>
  <si>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</si>
  <si>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</si>
  <si>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</si>
  <si>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</si>
  <si>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</si>
  <si>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</si>
  <si>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</si>
  <si>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</si>
  <si>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</si>
  <si>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</si>
  <si>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</si>
  <si>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</si>
  <si>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</si>
  <si>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</si>
  <si>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</si>
  <si>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</si>
  <si>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</si>
  <si>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</si>
  <si>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</si>
  <si>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</si>
  <si>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</si>
  <si>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</si>
  <si>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</si>
  <si>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</si>
  <si>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</si>
  <si>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</si>
  <si>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</si>
  <si>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</si>
  <si>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</si>
  <si>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</si>
  <si>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</si>
  <si>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</si>
  <si>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</si>
  <si>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</si>
  <si>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</si>
  <si>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</si>
  <si>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</si>
  <si>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</si>
  <si>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</si>
  <si>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</si>
  <si>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</si>
  <si>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</si>
  <si>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</si>
  <si>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</si>
  <si>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</si>
  <si>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</si>
  <si>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</si>
  <si>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</si>
  <si>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</si>
  <si>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</si>
  <si>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</si>
  <si>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</si>
  <si>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</si>
  <si>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</si>
  <si>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</si>
  <si>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</si>
  <si>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</si>
  <si>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</si>
  <si>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</si>
  <si>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</si>
  <si>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</si>
  <si>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</si>
  <si>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</si>
  <si>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</si>
  <si>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</si>
  <si>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</si>
  <si>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</si>
  <si>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</si>
  <si>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</si>
  <si>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</si>
  <si>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</si>
  <si>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</si>
  <si>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</si>
  <si>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</si>
  <si>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</si>
  <si>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</si>
  <si>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</si>
  <si>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</si>
  <si>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</si>
  <si>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</si>
  <si>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</si>
  <si>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</si>
  <si>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</si>
  <si>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</si>
  <si>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</si>
  <si>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</si>
  <si>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</si>
  <si>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</si>
  <si>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</si>
  <si>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</si>
  <si>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</si>
  <si>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</si>
  <si>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</si>
  <si>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</si>
  <si>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</si>
  <si>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</si>
  <si>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</si>
  <si>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</si>
  <si>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</si>
  <si>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</si>
  <si>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</si>
  <si>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</si>
  <si>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</si>
  <si>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</si>
  <si>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</si>
  <si>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</si>
  <si>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</si>
  <si>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</si>
  <si>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</si>
  <si>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</si>
  <si>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</si>
  <si>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</si>
  <si>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</si>
  <si>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</si>
  <si>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</si>
  <si>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</si>
  <si>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</si>
  <si>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</si>
  <si>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</si>
  <si>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</si>
  <si>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</si>
  <si>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</si>
  <si>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</si>
  <si>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</si>
  <si>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</si>
  <si>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</si>
  <si>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</si>
  <si>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</si>
  <si>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</si>
  <si>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</si>
  <si>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</si>
  <si>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</si>
  <si>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</si>
  <si>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</si>
  <si>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</si>
  <si>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</si>
  <si>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</si>
  <si>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</si>
  <si>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</si>
  <si>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</si>
  <si>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</si>
  <si>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</si>
  <si>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</si>
  <si>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</si>
  <si>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</si>
  <si>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</si>
  <si>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</si>
  <si>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</si>
  <si>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</si>
  <si>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</si>
  <si>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</si>
  <si>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</si>
  <si>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</si>
  <si>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</si>
  <si>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</si>
  <si>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</si>
  <si>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</si>
  <si>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</si>
  <si>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</si>
  <si>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</si>
  <si>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</si>
  <si>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</si>
  <si>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</si>
  <si>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</si>
  <si>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</si>
  <si>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</si>
  <si>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</si>
  <si>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</si>
  <si>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</si>
  <si>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</si>
  <si>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</si>
  <si>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</si>
  <si>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</si>
  <si>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</si>
  <si>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</si>
  <si>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</si>
  <si>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</si>
  <si>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</si>
  <si>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</si>
  <si>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</si>
  <si>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</si>
  <si>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</si>
  <si>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</si>
  <si>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</si>
  <si>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</si>
  <si>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</si>
  <si>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</si>
  <si>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</si>
  <si>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</si>
  <si>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</si>
  <si>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</si>
  <si>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</si>
  <si>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</si>
  <si>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</si>
  <si>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</si>
  <si>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</si>
  <si>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</si>
  <si>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</si>
  <si>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</si>
  <si>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</si>
  <si>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</si>
  <si>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</si>
  <si>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</si>
  <si>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</si>
  <si>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</si>
  <si>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</si>
  <si>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</si>
  <si>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</si>
  <si>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</si>
  <si>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</si>
  <si>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</si>
  <si>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</si>
  <si>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</si>
  <si>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</si>
  <si>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</si>
  <si>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</si>
  <si>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</si>
  <si>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</si>
  <si>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</si>
  <si>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</si>
  <si>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</si>
  <si>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</si>
  <si>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</si>
  <si>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</si>
  <si>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</si>
  <si>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</si>
  <si>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</si>
  <si>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</si>
  <si>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</si>
  <si>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</si>
  <si>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</si>
  <si>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</si>
  <si>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</si>
  <si>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</si>
  <si>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</si>
  <si>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</si>
  <si>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</si>
  <si>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</si>
  <si>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</si>
  <si>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</si>
  <si>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</si>
  <si>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</si>
  <si>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</si>
  <si>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</si>
  <si>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</si>
  <si>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</si>
  <si>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</si>
  <si>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</si>
  <si>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</si>
  <si>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</si>
  <si>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</si>
  <si>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</si>
  <si>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</si>
  <si>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</si>
  <si>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</si>
  <si>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</si>
  <si>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</si>
  <si>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</si>
  <si>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</si>
  <si>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</si>
  <si>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</si>
  <si>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</si>
  <si>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</si>
  <si>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</si>
  <si>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</si>
  <si>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</si>
  <si>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</si>
  <si>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</si>
  <si>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</si>
  <si>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</si>
  <si>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</si>
  <si>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</si>
  <si>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</si>
  <si>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</si>
  <si>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</si>
  <si>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</si>
  <si>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</si>
  <si>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</si>
  <si>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</si>
  <si>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</si>
  <si>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</si>
  <si>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</si>
  <si>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</si>
  <si>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</si>
  <si>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</si>
  <si>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</si>
  <si>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</si>
  <si>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</si>
  <si>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</si>
  <si>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</si>
  <si>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</si>
  <si>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</si>
  <si>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</si>
  <si>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</si>
  <si>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</si>
  <si>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</si>
  <si>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</si>
  <si>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</si>
  <si>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</si>
  <si>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</si>
  <si>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</si>
  <si>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</si>
  <si>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</si>
  <si>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</si>
  <si>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</si>
  <si>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</si>
  <si>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</si>
  <si>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</si>
  <si>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</si>
  <si>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</si>
  <si>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</si>
  <si>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</si>
  <si>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</si>
  <si>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</si>
  <si>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</si>
  <si>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</si>
  <si>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</si>
  <si>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</si>
  <si>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</si>
  <si>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</si>
  <si>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</si>
  <si>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</si>
  <si>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</si>
  <si>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</si>
  <si>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</si>
  <si>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</si>
  <si>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</si>
  <si>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</si>
  <si>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</si>
  <si>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</si>
  <si>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</si>
  <si>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</si>
  <si>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</si>
  <si>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</si>
  <si>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</si>
  <si>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</si>
  <si>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</si>
  <si>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</si>
  <si>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</si>
  <si>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</si>
  <si>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</si>
  <si>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</si>
  <si>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</si>
  <si>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</si>
  <si>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</si>
  <si>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</si>
  <si>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</si>
  <si>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</si>
  <si>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</si>
  <si>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</si>
  <si>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</si>
  <si>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</si>
  <si>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</si>
  <si>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</si>
  <si>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</si>
  <si>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</si>
  <si>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</si>
  <si>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</si>
  <si>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</si>
  <si>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</si>
  <si>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</si>
  <si>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</si>
  <si>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</si>
  <si>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</si>
  <si>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</si>
  <si>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</si>
  <si>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</si>
  <si>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</si>
  <si>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</si>
  <si>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</si>
  <si>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</si>
  <si>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</si>
  <si>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</si>
  <si>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</si>
  <si>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</si>
  <si>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</si>
  <si>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</si>
  <si>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</si>
  <si>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</si>
  <si>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</si>
  <si>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</si>
  <si>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</si>
  <si>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</si>
  <si>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</si>
  <si>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</si>
  <si>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</si>
  <si>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</si>
  <si>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</si>
  <si>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</si>
  <si>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</si>
  <si>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</si>
  <si>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</si>
  <si>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</si>
  <si>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</si>
  <si>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</si>
  <si>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</si>
  <si>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</si>
  <si>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</si>
  <si>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</si>
  <si>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</si>
  <si>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</si>
  <si>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</si>
  <si>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</si>
  <si>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</si>
  <si>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</si>
  <si>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</si>
  <si>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</si>
  <si>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</si>
  <si>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</si>
  <si>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</si>
  <si>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</si>
  <si>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</si>
  <si>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</si>
  <si>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</si>
  <si>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</si>
  <si>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</si>
  <si>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</si>
  <si>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</si>
  <si>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</si>
  <si>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</si>
  <si>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</si>
  <si>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</si>
  <si>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</si>
  <si>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</si>
  <si>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</si>
  <si>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</si>
  <si>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</si>
  <si>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</si>
  <si>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</si>
  <si>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</si>
  <si>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</si>
  <si>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</si>
  <si>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</si>
  <si>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</si>
  <si>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</si>
  <si>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</si>
  <si>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</si>
  <si>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</si>
  <si>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</si>
  <si>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</si>
  <si>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</si>
  <si>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</si>
  <si>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</si>
  <si>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</si>
  <si>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</si>
  <si>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</si>
  <si>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</si>
  <si>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</si>
  <si>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</si>
  <si>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</si>
  <si>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</si>
  <si>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</si>
  <si>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</si>
  <si>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</si>
  <si>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</si>
  <si>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</si>
  <si>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</si>
  <si>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</si>
  <si>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</si>
  <si>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</si>
  <si>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</si>
  <si>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</si>
  <si>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</si>
  <si>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</si>
  <si>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</si>
  <si>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</si>
  <si>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</si>
  <si>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</si>
  <si>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</si>
  <si>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</si>
  <si>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</si>
  <si>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</si>
  <si>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</si>
  <si>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</si>
  <si>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</si>
  <si>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</si>
  <si>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</si>
  <si>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</si>
  <si>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</si>
  <si>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</si>
  <si>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</si>
  <si>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</si>
  <si>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</si>
  <si>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</si>
  <si>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</si>
  <si>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</si>
  <si>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</si>
  <si>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</si>
  <si>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</si>
  <si>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</si>
  <si>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</si>
  <si>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</si>
  <si>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</si>
  <si>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</si>
  <si>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</si>
  <si>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</si>
  <si>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</si>
  <si>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</si>
  <si>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</si>
  <si>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</si>
  <si>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</si>
  <si>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</si>
  <si>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</si>
  <si>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</si>
  <si>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</si>
  <si>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</si>
  <si>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</si>
  <si>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</si>
  <si>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</si>
  <si>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</si>
  <si>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</si>
  <si>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</si>
  <si>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</si>
  <si>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</si>
  <si>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</si>
  <si>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</si>
  <si>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</si>
  <si>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</si>
  <si>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</si>
  <si>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</si>
  <si>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</si>
  <si>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</si>
  <si>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</si>
  <si>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</si>
  <si>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</si>
  <si>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</si>
  <si>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</si>
  <si>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</si>
  <si>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</si>
  <si>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</si>
  <si>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</si>
  <si>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</si>
  <si>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</si>
  <si>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</si>
  <si>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</si>
  <si>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</si>
  <si>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</si>
  <si>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</si>
  <si>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</si>
  <si>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</si>
  <si>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</si>
  <si>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</si>
  <si>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</si>
  <si>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</si>
  <si>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</si>
  <si>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</si>
  <si>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</si>
  <si>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</si>
  <si>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</si>
  <si>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</si>
  <si>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</si>
  <si>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</si>
  <si>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</si>
  <si>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</si>
  <si>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</si>
  <si>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</si>
  <si>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</si>
  <si>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</si>
  <si>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</si>
  <si>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</si>
  <si>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</si>
  <si>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</si>
  <si>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</si>
  <si>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</si>
  <si>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</si>
  <si>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</si>
  <si>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</si>
  <si>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</si>
  <si>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</si>
  <si>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</si>
  <si>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</si>
  <si>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</si>
  <si>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</si>
  <si>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</si>
  <si>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</si>
  <si>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</si>
  <si>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</si>
  <si>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</si>
  <si>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</si>
  <si>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</si>
  <si>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</si>
  <si>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</si>
  <si>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</si>
  <si>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</si>
  <si>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</si>
  <si>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</si>
  <si>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</si>
  <si>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</si>
  <si>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</si>
  <si>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</si>
  <si>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</si>
  <si>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</si>
  <si>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</si>
  <si>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</si>
  <si>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</si>
  <si>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</si>
  <si>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</si>
  <si>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</si>
  <si>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</si>
  <si>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</si>
  <si>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</si>
  <si>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</si>
  <si>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</si>
  <si>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</si>
  <si>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</si>
  <si>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</si>
  <si>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</si>
  <si>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</si>
  <si>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</si>
  <si>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</si>
  <si>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</si>
  <si>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</si>
  <si>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</si>
  <si>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</si>
  <si>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</si>
  <si>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</si>
  <si>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</si>
  <si>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</si>
  <si>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</si>
  <si>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</si>
  <si>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</si>
  <si>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</si>
  <si>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</si>
  <si>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</si>
  <si>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</si>
  <si>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</si>
  <si>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</si>
  <si>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</si>
  <si>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</si>
  <si>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</si>
  <si>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</si>
  <si>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</si>
  <si>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</si>
  <si>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</si>
  <si>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</si>
  <si>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</si>
  <si>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</si>
  <si>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</si>
  <si>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</si>
  <si>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</si>
  <si>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</si>
  <si>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</si>
  <si>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</si>
  <si>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</si>
  <si>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</si>
  <si>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</si>
  <si>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</si>
  <si>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</si>
  <si>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</si>
  <si>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</si>
  <si>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</si>
  <si>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</si>
  <si>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</si>
  <si>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</si>
  <si>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</si>
  <si>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</si>
  <si>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</si>
  <si>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</si>
  <si>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</si>
  <si>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</si>
  <si>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</si>
  <si>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</si>
  <si>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</si>
  <si>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</si>
  <si>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</si>
  <si>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</si>
  <si>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</si>
  <si>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</si>
  <si>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</si>
  <si>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</si>
  <si>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</si>
  <si>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</si>
  <si>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</si>
  <si>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</si>
  <si>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</si>
  <si>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</si>
  <si>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</si>
  <si>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</si>
  <si>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</si>
  <si>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</si>
  <si>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</si>
  <si>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</si>
  <si>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</si>
  <si>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</si>
  <si>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</si>
  <si>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</si>
  <si>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</si>
  <si>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</si>
  <si>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</si>
  <si>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</si>
  <si>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</si>
  <si>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</si>
  <si>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</si>
  <si>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</si>
  <si>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</si>
  <si>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</si>
  <si>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</si>
  <si>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</si>
  <si>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</si>
  <si>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</si>
  <si>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</si>
  <si>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</si>
  <si>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</si>
  <si>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</si>
  <si>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</si>
  <si>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</si>
  <si>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</si>
  <si>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</si>
  <si>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</si>
  <si>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</si>
  <si>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</si>
  <si>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</si>
  <si>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</si>
  <si>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</si>
  <si>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</si>
  <si>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</si>
  <si>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</si>
  <si>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</si>
  <si>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</si>
  <si>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</si>
  <si>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</si>
  <si>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</si>
  <si>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</si>
  <si>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</si>
  <si>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</si>
  <si>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</si>
  <si>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</si>
  <si>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</si>
  <si>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</si>
  <si>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</si>
  <si>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</si>
  <si>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</si>
  <si>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</si>
  <si>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</si>
  <si>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</si>
  <si>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</si>
  <si>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</si>
  <si>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</si>
  <si>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</si>
  <si>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</si>
  <si>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</si>
  <si>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</si>
  <si>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</si>
  <si>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</si>
  <si>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</si>
  <si>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</si>
  <si>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</si>
  <si>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</si>
  <si>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</si>
  <si>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</si>
  <si>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</si>
  <si>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</si>
  <si>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</si>
  <si>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</si>
  <si>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</si>
  <si>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</si>
  <si>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</si>
  <si>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</si>
  <si>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</si>
  <si>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</si>
  <si>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</si>
  <si>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</si>
  <si>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</si>
  <si>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</si>
  <si>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</si>
  <si>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</si>
  <si>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</si>
  <si>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</si>
  <si>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</si>
  <si>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</si>
  <si>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</si>
  <si>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</si>
  <si>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</si>
  <si>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</si>
  <si>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</si>
  <si>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</si>
  <si>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</si>
  <si>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</si>
  <si>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</si>
  <si>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</si>
  <si>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</si>
  <si>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</si>
  <si>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</si>
  <si>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</si>
  <si>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</si>
  <si>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</si>
  <si>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</si>
  <si>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</si>
  <si>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</si>
  <si>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</si>
  <si>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</si>
  <si>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</si>
  <si>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</si>
  <si>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</si>
  <si>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</si>
  <si>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</si>
  <si>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</si>
  <si>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</si>
  <si>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</si>
  <si>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</si>
  <si>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</si>
  <si>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</si>
  <si>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</si>
  <si>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</si>
  <si>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</si>
  <si>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</si>
  <si>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</si>
  <si>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</si>
  <si>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</si>
  <si>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</si>
  <si>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</si>
  <si>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</si>
  <si>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</si>
  <si>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</si>
  <si>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</si>
  <si>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</si>
  <si>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</si>
  <si>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</si>
  <si>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</si>
  <si>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</si>
  <si>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</si>
  <si>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</si>
  <si>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</si>
  <si>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</si>
  <si>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</si>
  <si>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</si>
  <si>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</si>
  <si>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</si>
  <si>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</si>
  <si>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</si>
  <si>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</si>
  <si>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</si>
  <si>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</si>
  <si>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</si>
  <si>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</si>
  <si>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</si>
  <si>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</si>
  <si>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</si>
  <si>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</si>
  <si>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</si>
  <si>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</si>
  <si>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</si>
  <si>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</si>
  <si>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</si>
  <si>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</si>
  <si>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</si>
  <si>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</si>
  <si>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</si>
  <si>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</si>
  <si>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</si>
  <si>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</si>
  <si>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</si>
  <si>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</si>
  <si>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</si>
  <si>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</si>
  <si>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</si>
  <si>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</si>
  <si>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</si>
  <si>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</si>
  <si>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</si>
  <si>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</si>
  <si>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</si>
  <si>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</si>
  <si>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</si>
  <si>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</si>
  <si>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</si>
  <si>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</si>
  <si>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</si>
  <si>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</si>
  <si>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</si>
  <si>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</si>
  <si>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</si>
  <si>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</si>
  <si>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</si>
  <si>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</si>
  <si>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</si>
  <si>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</si>
  <si>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</si>
  <si>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</si>
  <si>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</si>
  <si>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</si>
  <si>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</si>
  <si>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</si>
  <si>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</si>
  <si>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</si>
  <si>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</si>
  <si>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</si>
  <si>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</si>
  <si>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</si>
  <si>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</si>
  <si>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</si>
  <si>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</si>
  <si>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</si>
  <si>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</si>
  <si>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</si>
  <si>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</si>
  <si>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</si>
  <si>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</si>
  <si>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</si>
  <si>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</si>
  <si>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</si>
  <si>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</si>
  <si>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</si>
  <si>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</si>
  <si>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</si>
  <si>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</si>
  <si>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</si>
  <si>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</si>
  <si>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</si>
  <si>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</si>
  <si>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</si>
  <si>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</si>
  <si>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</si>
  <si>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</si>
  <si>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</si>
  <si>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</si>
  <si>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</si>
  <si>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</si>
  <si>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</si>
  <si>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</si>
  <si>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</si>
  <si>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</si>
  <si>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</si>
  <si>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</si>
  <si>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</si>
  <si>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</si>
  <si>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</si>
  <si>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</si>
  <si>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</si>
  <si>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</si>
  <si>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</si>
  <si>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</si>
  <si>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</si>
  <si>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</si>
  <si>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</si>
  <si>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</si>
  <si>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</si>
  <si>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</si>
  <si>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</si>
  <si>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</si>
  <si>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</si>
  <si>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</si>
  <si>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</si>
  <si>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</si>
  <si>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</si>
  <si>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</si>
  <si>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</si>
  <si>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</si>
  <si>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</si>
  <si>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</si>
  <si>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</si>
  <si>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</si>
  <si>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</si>
  <si>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</si>
  <si>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</si>
  <si>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</si>
  <si>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</si>
  <si>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</si>
  <si>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</si>
  <si>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</si>
  <si>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</si>
  <si>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</si>
  <si>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</si>
  <si>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</si>
  <si>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</si>
  <si>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</si>
  <si>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</si>
  <si>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</si>
  <si>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</si>
  <si>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</si>
  <si>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</si>
  <si>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</si>
  <si>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</si>
  <si>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</si>
  <si>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</si>
  <si>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</si>
  <si>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</si>
  <si>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</si>
  <si>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</si>
  <si>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</si>
  <si>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</si>
  <si>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</si>
  <si>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</si>
  <si>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</si>
  <si>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</si>
  <si>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</si>
  <si>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</si>
  <si>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</si>
  <si>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</si>
  <si>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</si>
  <si>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</si>
  <si>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</si>
  <si>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</si>
  <si>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</si>
  <si>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</si>
  <si>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</si>
  <si>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</si>
  <si>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</si>
  <si>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</si>
  <si>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</si>
  <si>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</si>
  <si>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</si>
  <si>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</si>
  <si>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</si>
  <si>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</si>
  <si>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</si>
  <si>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</si>
  <si>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</si>
  <si>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</si>
  <si>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</si>
  <si>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</si>
  <si>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</si>
  <si>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</si>
  <si>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</si>
  <si>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</si>
  <si>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</si>
  <si>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</si>
  <si>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</si>
  <si>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</si>
  <si>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</si>
  <si>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</si>
  <si>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</si>
  <si>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</si>
  <si>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</si>
  <si>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</si>
  <si>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</si>
  <si>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</si>
  <si>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</si>
  <si>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</si>
  <si>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</si>
  <si>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</si>
  <si>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</si>
  <si>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</si>
  <si>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</si>
  <si>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</si>
  <si>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</si>
  <si>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</si>
  <si>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</si>
  <si>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</si>
  <si>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</si>
  <si>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</si>
  <si>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</si>
  <si>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</si>
  <si>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</si>
  <si>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</si>
  <si>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</si>
  <si>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</si>
  <si>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</si>
  <si>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</si>
  <si>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</si>
  <si>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</si>
  <si>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</si>
  <si>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</si>
  <si>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</si>
  <si>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</si>
  <si>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</si>
  <si>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</si>
  <si>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</si>
  <si>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</si>
  <si>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</si>
  <si>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</si>
  <si>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</si>
  <si>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</si>
  <si>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</si>
  <si>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</si>
  <si>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</si>
  <si>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</si>
  <si>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</si>
  <si>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</si>
  <si>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</si>
  <si>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</si>
  <si>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</si>
  <si>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</si>
  <si>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</si>
  <si>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</si>
  <si>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</si>
  <si>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</si>
  <si>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</si>
  <si>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</si>
  <si>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</si>
  <si>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</si>
  <si>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</si>
  <si>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</si>
  <si>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</si>
  <si>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</si>
  <si>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</si>
  <si>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</si>
  <si>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</si>
  <si>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</si>
  <si>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</si>
  <si>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</si>
  <si>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</si>
  <si>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</si>
  <si>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</si>
  <si>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</si>
  <si>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</si>
  <si>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</si>
  <si>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</si>
  <si>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</si>
  <si>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</si>
  <si>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</si>
  <si>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</si>
  <si>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</si>
  <si>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</si>
  <si>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</si>
  <si>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</si>
  <si>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</si>
  <si>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</si>
  <si>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</si>
  <si>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</si>
  <si>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</si>
  <si>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</si>
  <si>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</si>
  <si>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</si>
  <si>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</si>
  <si>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</si>
  <si>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</si>
  <si>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</si>
  <si>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</si>
  <si>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</si>
  <si>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</si>
  <si>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</si>
  <si>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</si>
  <si>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</si>
  <si>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</si>
  <si>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</si>
  <si>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</si>
  <si>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</si>
  <si>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</si>
  <si>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</si>
  <si>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</si>
  <si>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</si>
  <si>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</si>
  <si>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</si>
  <si>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</si>
  <si>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</si>
  <si>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</si>
  <si>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</si>
  <si>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</si>
  <si>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</si>
  <si>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</si>
  <si>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</si>
  <si>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</si>
  <si>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</si>
  <si>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</si>
  <si>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</si>
  <si>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</si>
  <si>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</si>
  <si>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</si>
  <si>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</si>
  <si>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</si>
  <si>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</si>
  <si>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</si>
  <si>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</si>
  <si>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</si>
  <si>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</si>
  <si>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</si>
  <si>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</si>
  <si>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</si>
  <si>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</si>
  <si>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</si>
  <si>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</si>
  <si>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</si>
  <si>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</si>
  <si>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</si>
  <si>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</si>
  <si>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</si>
  <si>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</si>
  <si>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</si>
  <si>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</si>
  <si>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</si>
  <si>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</si>
  <si>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</si>
  <si>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</si>
  <si>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</si>
  <si>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</si>
  <si>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</si>
  <si>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</si>
  <si>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</si>
  <si>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</si>
  <si>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</si>
  <si>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</si>
  <si>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</si>
  <si>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</si>
  <si>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</si>
  <si>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</si>
  <si>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</si>
  <si>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</si>
  <si>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</si>
  <si>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</si>
  <si>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</si>
  <si>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</si>
  <si>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</si>
  <si>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</si>
  <si>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</si>
  <si>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</si>
  <si>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</si>
  <si>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</si>
  <si>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</si>
  <si>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</si>
  <si>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</si>
  <si>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</si>
  <si>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</si>
  <si>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</si>
  <si>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</si>
  <si>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</si>
  <si>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</si>
  <si>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</si>
  <si>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</si>
  <si>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</si>
  <si>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</si>
  <si>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</si>
  <si>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</si>
  <si>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</si>
  <si>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</si>
  <si>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</si>
  <si>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</si>
  <si>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</si>
  <si>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</si>
  <si>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</si>
  <si>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</si>
  <si>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</si>
  <si>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</si>
  <si>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</si>
  <si>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</si>
  <si>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</si>
  <si>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</si>
  <si>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</si>
  <si>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</si>
  <si>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</si>
  <si>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</si>
  <si>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</si>
  <si>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</si>
  <si>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</si>
  <si>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</si>
  <si>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</si>
  <si>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</si>
  <si>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</si>
  <si>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</si>
  <si>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</si>
  <si>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</si>
  <si>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</si>
  <si>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</si>
  <si>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</si>
  <si>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</si>
  <si>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</si>
  <si>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</si>
  <si>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</si>
  <si>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</si>
  <si>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</si>
  <si>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</si>
  <si>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</si>
  <si>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</si>
  <si>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</si>
  <si>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</si>
  <si>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</si>
  <si>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</si>
  <si>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</si>
  <si>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</si>
  <si>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</si>
  <si>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</si>
  <si>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</si>
  <si>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</si>
  <si>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</si>
  <si>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</si>
  <si>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</si>
  <si>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</si>
  <si>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</si>
  <si>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</si>
  <si>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</si>
  <si>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</si>
  <si>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</si>
  <si>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</si>
  <si>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</si>
  <si>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</si>
  <si>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</si>
  <si>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</si>
  <si>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</si>
  <si>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</si>
  <si>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</si>
  <si>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</si>
  <si>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</si>
  <si>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</si>
  <si>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</si>
  <si>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</si>
  <si>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</si>
  <si>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</si>
  <si>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</si>
  <si>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</si>
  <si>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</si>
  <si>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</si>
  <si>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</si>
  <si>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</si>
  <si>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</si>
  <si>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</si>
  <si>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</si>
  <si>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</si>
  <si>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</si>
  <si>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</si>
  <si>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</si>
  <si>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</si>
  <si>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</si>
  <si>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</si>
  <si>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</si>
  <si>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</si>
  <si>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</si>
  <si>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</si>
  <si>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</si>
  <si>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</si>
  <si>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</si>
  <si>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</si>
  <si>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</si>
  <si>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</si>
  <si>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</si>
  <si>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</si>
  <si>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</si>
  <si>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</si>
  <si>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</si>
  <si>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</si>
  <si>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</si>
  <si>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</si>
  <si>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</si>
  <si>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</si>
  <si>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</si>
  <si>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</si>
  <si>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</si>
  <si>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</si>
  <si>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</si>
  <si>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</si>
  <si>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</si>
  <si>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</si>
  <si>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</si>
  <si>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</si>
  <si>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</si>
  <si>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</si>
  <si>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</si>
  <si>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</si>
  <si>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</si>
  <si>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</si>
  <si>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</si>
  <si>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</si>
  <si>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</si>
  <si>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</si>
  <si>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</si>
  <si>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</si>
  <si>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</si>
  <si>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</si>
  <si>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</si>
  <si>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</si>
  <si>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</si>
  <si>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</si>
  <si>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</si>
  <si>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</si>
  <si>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</si>
  <si>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</si>
  <si>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</si>
  <si>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</si>
  <si>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</si>
  <si>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</si>
  <si>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</si>
  <si>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</si>
  <si>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</si>
  <si>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</si>
  <si>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</si>
  <si>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</si>
  <si>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</si>
  <si>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</si>
  <si>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</si>
  <si>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</si>
  <si>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</si>
  <si>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</si>
  <si>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</si>
  <si>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</si>
  <si>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</si>
  <si>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</si>
  <si>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</si>
  <si>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</si>
  <si>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</si>
  <si>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</si>
  <si>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</si>
  <si>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</si>
  <si>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</si>
  <si>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</si>
  <si>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</si>
  <si>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</si>
  <si>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</si>
  <si>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</si>
  <si>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</si>
  <si>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</si>
  <si>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</si>
  <si>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</si>
  <si>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</si>
  <si>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</si>
  <si>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</si>
  <si>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</si>
  <si>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</si>
  <si>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</si>
  <si>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</si>
  <si>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</si>
  <si>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</si>
  <si>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</si>
  <si>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</si>
  <si>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</si>
  <si>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</si>
  <si>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</si>
  <si>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</si>
  <si>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</si>
  <si>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</si>
  <si>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</si>
  <si>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</si>
  <si>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</si>
  <si>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</si>
  <si>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</si>
  <si>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</si>
  <si>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</si>
  <si>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</si>
  <si>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</si>
  <si>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</si>
  <si>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</si>
  <si>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</si>
  <si>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</si>
  <si>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</si>
  <si>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</si>
  <si>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</si>
  <si>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</si>
  <si>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</si>
  <si>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</si>
  <si>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</si>
  <si>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</si>
  <si>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</si>
  <si>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</si>
  <si>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</si>
  <si>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</si>
  <si>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</si>
  <si>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</si>
  <si>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</si>
  <si>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</si>
  <si>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</si>
  <si>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</si>
  <si>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</si>
  <si>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</si>
  <si>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</si>
  <si>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</si>
  <si>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</si>
  <si>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</si>
  <si>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</si>
  <si>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</si>
  <si>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</si>
  <si>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</si>
  <si>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</si>
  <si>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</si>
  <si>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</si>
  <si>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</si>
  <si>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</si>
  <si>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</si>
  <si>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</si>
  <si>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</si>
  <si>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</si>
  <si>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</si>
  <si>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</si>
  <si>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</si>
  <si>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</si>
  <si>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</si>
  <si>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</si>
  <si>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</si>
  <si>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</si>
  <si>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</si>
  <si>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</si>
  <si>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</si>
  <si>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</si>
  <si>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</si>
  <si>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</si>
  <si>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</si>
  <si>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</si>
  <si>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</si>
  <si>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</si>
  <si>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</si>
  <si>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</si>
  <si>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</si>
  <si>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</si>
  <si>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</si>
  <si>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</si>
  <si>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</si>
  <si>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</si>
  <si>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</si>
  <si>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</si>
  <si>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</si>
  <si>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</si>
  <si>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</si>
  <si>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</si>
  <si>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</si>
  <si>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</si>
  <si>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</si>
  <si>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</si>
  <si>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</si>
  <si>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</si>
  <si>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</si>
  <si>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</si>
  <si>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</si>
  <si>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</si>
  <si>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</si>
  <si>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</si>
  <si>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</si>
  <si>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</si>
  <si>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</si>
  <si>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</si>
  <si>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</si>
  <si>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</si>
  <si>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</si>
  <si>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</si>
  <si>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</si>
  <si>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</si>
  <si>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</si>
  <si>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</si>
  <si>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</si>
  <si>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</si>
  <si>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</si>
  <si>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</si>
  <si>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</si>
  <si>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</si>
  <si>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</si>
  <si>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</si>
  <si>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</si>
  <si>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</si>
  <si>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</si>
  <si>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</si>
  <si>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</si>
  <si>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</si>
  <si>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</si>
  <si>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</si>
  <si>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</si>
  <si>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</si>
  <si>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</si>
  <si>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</si>
  <si>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</si>
  <si>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</si>
  <si>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</si>
  <si>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</si>
  <si>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</si>
  <si>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</si>
  <si>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</si>
  <si>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</si>
  <si>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</si>
  <si>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</si>
  <si>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</si>
  <si>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</si>
  <si>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</si>
  <si>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</si>
  <si>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</si>
  <si>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</si>
  <si>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</si>
  <si>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</si>
  <si>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</si>
  <si>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</si>
  <si>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</si>
  <si>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</si>
  <si>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</si>
  <si>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</si>
  <si>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</si>
  <si>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</si>
  <si>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</si>
  <si>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</si>
  <si>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</si>
  <si>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</si>
  <si>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</si>
  <si>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</si>
  <si>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</si>
  <si>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</si>
  <si>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</si>
  <si>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</si>
  <si>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</si>
  <si>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</si>
  <si>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</si>
  <si>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</si>
  <si>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</si>
  <si>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</si>
  <si>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</si>
  <si>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</si>
  <si>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</si>
  <si>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</si>
  <si>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</si>
  <si>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</si>
  <si>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</si>
  <si>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</si>
  <si>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</si>
  <si>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</si>
  <si>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</si>
  <si>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</si>
  <si>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</si>
  <si>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</si>
  <si>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</si>
  <si>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</si>
  <si>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</si>
  <si>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</si>
  <si>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</si>
  <si>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</si>
  <si>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</si>
  <si>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</si>
  <si>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</si>
  <si>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</si>
  <si>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</si>
  <si>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</si>
  <si>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</si>
  <si>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</si>
  <si>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</si>
  <si>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</si>
  <si>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</si>
  <si>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</si>
  <si>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</si>
  <si>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</si>
  <si>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</si>
  <si>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</si>
  <si>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</si>
  <si>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</si>
  <si>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</si>
  <si>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</si>
  <si>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</si>
  <si>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</si>
  <si>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</si>
  <si>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</si>
  <si>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</si>
  <si>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</si>
  <si>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</si>
  <si>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</si>
  <si>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</si>
  <si>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</si>
  <si>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</si>
  <si>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</si>
  <si>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</si>
  <si>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</si>
  <si>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</si>
  <si>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</si>
  <si>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</si>
  <si>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</si>
  <si>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</si>
  <si>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</si>
  <si>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</si>
  <si>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</si>
  <si>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</si>
  <si>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</si>
  <si>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</si>
  <si>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</si>
  <si>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</si>
  <si>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</si>
  <si>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</si>
  <si>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</si>
  <si>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</si>
  <si>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</si>
  <si>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</si>
  <si>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</si>
  <si>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</si>
  <si>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</si>
  <si>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</si>
  <si>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</si>
  <si>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</si>
  <si>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</si>
  <si>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</si>
  <si>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</si>
  <si>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</si>
  <si>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</si>
  <si>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</si>
  <si>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</si>
  <si>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</si>
  <si>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</si>
  <si>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</si>
  <si>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</si>
  <si>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</si>
  <si>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</si>
  <si>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</si>
  <si>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</si>
  <si>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</si>
  <si>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</si>
  <si>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</si>
  <si>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</si>
  <si>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</si>
  <si>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</si>
  <si>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</si>
  <si>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</si>
  <si>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</si>
  <si>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</si>
  <si>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</si>
  <si>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</si>
  <si>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</si>
  <si>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</si>
  <si>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</si>
  <si>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</si>
  <si>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</si>
  <si>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</si>
  <si>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</si>
  <si>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</si>
  <si>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</si>
  <si>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</si>
  <si>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</si>
  <si>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</si>
  <si>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</si>
  <si>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</si>
  <si>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</si>
  <si>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</si>
  <si>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</si>
  <si>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</si>
  <si>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</si>
  <si>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</si>
  <si>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</si>
  <si>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</si>
  <si>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</si>
  <si>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</si>
  <si>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</si>
  <si>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</si>
  <si>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</si>
  <si>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</si>
  <si>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</si>
  <si>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</si>
  <si>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</si>
  <si>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</si>
  <si>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</si>
  <si>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</si>
  <si>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</si>
  <si>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</si>
  <si>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</si>
  <si>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</si>
  <si>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</si>
  <si>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</si>
  <si>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</si>
  <si>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</si>
  <si>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</si>
  <si>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</si>
  <si>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</si>
  <si>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</si>
  <si>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</si>
  <si>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</si>
  <si>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</si>
  <si>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</si>
  <si>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</si>
  <si>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</si>
  <si>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</si>
  <si>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</si>
  <si>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</si>
  <si>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</si>
  <si>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</si>
  <si>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</si>
  <si>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</si>
  <si>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</si>
  <si>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</si>
  <si>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</si>
  <si>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</si>
  <si>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</si>
  <si>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</si>
  <si>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</si>
  <si>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</si>
  <si>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</si>
  <si>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</si>
  <si>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</si>
  <si>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</si>
  <si>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</si>
  <si>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</si>
  <si>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</si>
  <si>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</si>
  <si>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</si>
  <si>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</si>
  <si>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</si>
  <si>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</si>
  <si>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</si>
  <si>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</si>
  <si>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</si>
  <si>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</si>
  <si>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</si>
  <si>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</si>
  <si>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</si>
  <si>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</si>
  <si>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</si>
  <si>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</si>
  <si>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</si>
  <si>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</si>
  <si>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</si>
  <si>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</si>
  <si>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</si>
  <si>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</si>
  <si>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</si>
  <si>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</si>
  <si>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</si>
  <si>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</si>
  <si>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</si>
  <si>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</si>
  <si>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</si>
  <si>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</si>
  <si>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</si>
  <si>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</si>
  <si>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</si>
  <si>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</si>
  <si>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</si>
  <si>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</si>
  <si>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</si>
  <si>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</si>
  <si>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</si>
  <si>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</si>
  <si>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</si>
  <si>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</si>
  <si>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</si>
  <si>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</si>
  <si>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</si>
  <si>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</si>
  <si>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</si>
  <si>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</si>
  <si>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</si>
  <si>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</si>
  <si>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</si>
  <si>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</si>
  <si>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</si>
  <si>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</si>
  <si>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</si>
  <si>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</si>
  <si>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</si>
  <si>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</si>
  <si>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</si>
  <si>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</si>
  <si>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</si>
  <si>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</si>
  <si>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</si>
  <si>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</si>
  <si>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</si>
  <si>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</si>
  <si>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</si>
  <si>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</si>
  <si>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</si>
  <si>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</si>
  <si>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</si>
  <si>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</si>
  <si>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</si>
  <si>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</si>
  <si>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</si>
  <si>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</si>
  <si>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</si>
  <si>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</si>
  <si>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</si>
  <si>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</si>
  <si>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</si>
  <si>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</si>
  <si>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</si>
  <si>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</si>
  <si>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</si>
  <si>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</si>
  <si>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</si>
  <si>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</si>
  <si>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</si>
  <si>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</si>
  <si>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</si>
  <si>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</si>
  <si>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</si>
  <si>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</si>
  <si>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</si>
  <si>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</si>
  <si>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</si>
  <si>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</si>
  <si>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</si>
  <si>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</si>
  <si>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</si>
  <si>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</si>
  <si>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</si>
  <si>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</si>
  <si>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</si>
  <si>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</si>
  <si>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</si>
  <si>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</si>
  <si>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</si>
  <si>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</si>
  <si>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</si>
  <si>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</si>
  <si>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</si>
  <si>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</si>
  <si>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</si>
  <si>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</si>
  <si>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</si>
  <si>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</si>
  <si>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</si>
  <si>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</si>
  <si>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</si>
  <si>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</si>
  <si>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</si>
  <si>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</si>
  <si>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</si>
  <si>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</si>
  <si>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</si>
  <si>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</si>
  <si>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</si>
  <si>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</si>
  <si>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</si>
  <si>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</si>
  <si>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</si>
  <si>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</si>
  <si>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</si>
  <si>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</si>
  <si>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</si>
  <si>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</si>
  <si>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</si>
  <si>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</si>
  <si>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</si>
  <si>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</si>
  <si>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</si>
  <si>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</si>
  <si>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</si>
  <si>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</si>
  <si>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</si>
  <si>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</si>
  <si>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</si>
  <si>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</si>
  <si>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</si>
  <si>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</si>
  <si>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</si>
  <si>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</si>
  <si>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</si>
  <si>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</si>
  <si>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</si>
  <si>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</si>
  <si>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</si>
  <si>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</si>
  <si>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</si>
  <si>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</si>
  <si>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</si>
  <si>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</si>
  <si>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</si>
  <si>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</si>
  <si>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</si>
  <si>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</si>
  <si>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</si>
  <si>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</si>
  <si>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</si>
  <si>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</si>
  <si>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</si>
  <si>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</si>
  <si>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</si>
  <si>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</si>
  <si>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</si>
  <si>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</si>
  <si>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</si>
  <si>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</si>
  <si>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</si>
  <si>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</si>
  <si>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</si>
  <si>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</si>
  <si>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</si>
  <si>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</si>
  <si>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</si>
  <si>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</si>
  <si>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</si>
  <si>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</si>
  <si>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</si>
  <si>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</si>
  <si>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</si>
  <si>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</si>
  <si>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</si>
  <si>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</si>
  <si>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</si>
  <si>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</si>
  <si>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</si>
  <si>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</si>
  <si>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</si>
  <si>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</si>
  <si>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</si>
  <si>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</si>
  <si>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</si>
  <si>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</si>
  <si>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</si>
  <si>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</si>
  <si>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</si>
  <si>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</si>
  <si>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</si>
  <si>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</si>
  <si>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</si>
  <si>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</si>
  <si>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</si>
  <si>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</si>
  <si>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</si>
  <si>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</si>
  <si>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</si>
  <si>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</si>
  <si>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</si>
  <si>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</si>
  <si>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</si>
  <si>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</si>
  <si>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</si>
  <si>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</si>
  <si>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</si>
  <si>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</si>
  <si>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</si>
  <si>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</si>
  <si>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</si>
  <si>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</si>
  <si>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</si>
  <si>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</si>
  <si>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</si>
  <si>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</si>
  <si>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</si>
  <si>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</si>
  <si>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</si>
  <si>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</si>
  <si>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</si>
  <si>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</si>
  <si>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</si>
  <si>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</si>
  <si>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</si>
  <si>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</si>
  <si>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</si>
  <si>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</si>
  <si>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</si>
  <si>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</si>
  <si>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</si>
  <si>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</si>
  <si>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</si>
  <si>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</si>
  <si>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</si>
  <si>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</si>
  <si>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</si>
  <si>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</si>
  <si>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</si>
  <si>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</si>
  <si>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</si>
  <si>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</si>
  <si>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</si>
  <si>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</si>
  <si>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</si>
  <si>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</si>
  <si>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</si>
  <si>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</si>
  <si>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</si>
  <si>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</si>
  <si>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</si>
  <si>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</si>
  <si>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</si>
  <si>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</si>
  <si>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</si>
  <si>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</si>
  <si>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</si>
  <si>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</si>
  <si>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</si>
  <si>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</si>
  <si>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</si>
  <si>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</si>
  <si>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</si>
  <si>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</si>
  <si>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</si>
  <si>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</si>
  <si>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</si>
  <si>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</si>
  <si>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</si>
  <si>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</si>
  <si>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</si>
  <si>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</si>
  <si>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</si>
  <si>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</si>
  <si>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</si>
  <si>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</si>
  <si>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</si>
  <si>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</si>
  <si>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</si>
  <si>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</si>
  <si>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</si>
  <si>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</si>
  <si>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</si>
  <si>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</si>
  <si>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</si>
  <si>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</si>
  <si>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</si>
  <si>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</si>
  <si>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</si>
  <si>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</si>
  <si>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</si>
  <si>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</si>
  <si>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</si>
  <si>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</si>
  <si>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</si>
  <si>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</si>
  <si>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</si>
  <si>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</si>
  <si>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</si>
  <si>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</si>
  <si>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</si>
  <si>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</si>
  <si>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</si>
  <si>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</si>
  <si>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</si>
  <si>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</si>
  <si>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</si>
  <si>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</si>
  <si>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</si>
  <si>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</si>
  <si>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</si>
  <si>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</si>
  <si>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</si>
  <si>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</si>
  <si>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</si>
  <si>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</si>
  <si>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</si>
  <si>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</si>
  <si>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</si>
  <si>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</si>
  <si>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</si>
  <si>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</si>
  <si>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</si>
  <si>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</si>
  <si>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</si>
  <si>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</si>
  <si>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</si>
  <si>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</si>
  <si>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</si>
  <si>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</si>
  <si>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</si>
  <si>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</si>
  <si>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</si>
  <si>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</si>
  <si>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</si>
  <si>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</si>
  <si>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</si>
  <si>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</si>
  <si>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</si>
  <si>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</si>
  <si>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</si>
  <si>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</si>
  <si>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</si>
  <si>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</si>
  <si>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</si>
  <si>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</si>
  <si>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</si>
  <si>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</si>
  <si>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</si>
  <si>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</si>
  <si>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</si>
  <si>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</si>
  <si>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</si>
  <si>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</si>
  <si>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</si>
  <si>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</si>
  <si>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</si>
  <si>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</si>
  <si>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</si>
  <si>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</si>
  <si>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</si>
  <si>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</si>
  <si>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</si>
  <si>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</si>
  <si>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</si>
  <si>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</si>
  <si>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</si>
  <si>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</si>
  <si>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</si>
  <si>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</si>
  <si>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</si>
  <si>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</si>
  <si>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</si>
  <si>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</si>
  <si>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</si>
  <si>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</si>
  <si>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</si>
  <si>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</si>
  <si>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</si>
  <si>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</si>
  <si>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</si>
  <si>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</si>
  <si>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</si>
  <si>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</si>
  <si>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</si>
  <si>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</si>
  <si>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</si>
  <si>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</si>
  <si>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</si>
  <si>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</si>
  <si>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</si>
  <si>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</si>
  <si>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</si>
  <si>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</si>
  <si>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</si>
  <si>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</si>
  <si>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</si>
  <si>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</si>
  <si>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</si>
  <si>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</si>
  <si>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</si>
  <si>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</si>
  <si>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</si>
  <si>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</si>
  <si>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</si>
  <si>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</si>
  <si>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</si>
  <si>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</si>
  <si>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</si>
  <si>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</si>
  <si>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</si>
  <si>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</si>
  <si>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</si>
  <si>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</si>
  <si>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</si>
  <si>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</si>
  <si>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</si>
  <si>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</si>
  <si>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</si>
  <si>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</si>
  <si>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</si>
  <si>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</si>
  <si>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</si>
  <si>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</si>
  <si>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</si>
  <si>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</si>
  <si>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</si>
  <si>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</si>
  <si>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</si>
  <si>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</si>
  <si>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</si>
  <si>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</si>
  <si>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</si>
  <si>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</si>
  <si>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</si>
  <si>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</si>
  <si>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</si>
  <si>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</si>
  <si>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</si>
  <si>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</si>
  <si>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</si>
  <si>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</si>
  <si>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</si>
  <si>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</si>
  <si>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</si>
  <si>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</si>
  <si>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</si>
  <si>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</si>
  <si>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</si>
  <si>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</si>
  <si>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</si>
  <si>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</si>
  <si>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</si>
  <si>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</si>
  <si>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</si>
  <si>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</si>
  <si>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</si>
  <si>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</si>
  <si>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</si>
  <si>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</si>
  <si>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</si>
  <si>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</si>
  <si>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</si>
  <si>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</si>
  <si>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</si>
  <si>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</si>
  <si>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</si>
  <si>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</si>
  <si>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</si>
  <si>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</si>
  <si>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</si>
  <si>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</si>
  <si>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</si>
  <si>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</si>
  <si>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</si>
  <si>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</si>
  <si>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</si>
  <si>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</si>
  <si>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</si>
  <si>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</si>
  <si>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</si>
  <si>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</si>
  <si>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</si>
  <si>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</si>
  <si>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</si>
  <si>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</si>
  <si>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</si>
  <si>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</si>
  <si>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</si>
  <si>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</si>
  <si>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</si>
  <si>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</si>
  <si>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</si>
  <si>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</si>
  <si>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</si>
  <si>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</si>
  <si>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</si>
  <si>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</si>
  <si>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</si>
  <si>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</si>
  <si>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</si>
  <si>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</si>
  <si>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</si>
  <si>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</si>
  <si>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</si>
  <si>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</si>
  <si>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</si>
  <si>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</si>
  <si>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</si>
  <si>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</si>
  <si>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</si>
  <si>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</si>
  <si>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</si>
  <si>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</si>
  <si>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</si>
  <si>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</si>
  <si>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</si>
  <si>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</si>
  <si>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</si>
  <si>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</si>
  <si>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</si>
  <si>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</si>
  <si>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</si>
  <si>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</si>
  <si>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</si>
  <si>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</si>
  <si>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</si>
  <si>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</si>
  <si>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</si>
  <si>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</si>
  <si>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</si>
  <si>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</si>
  <si>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</si>
  <si>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</si>
  <si>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</si>
  <si>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</si>
  <si>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</si>
  <si>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</si>
  <si>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</si>
  <si>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</si>
  <si>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</si>
  <si>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</si>
  <si>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</si>
  <si>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</si>
  <si>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</si>
  <si>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</si>
  <si>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</si>
  <si>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</si>
  <si>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</si>
  <si>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</si>
  <si>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</si>
  <si>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</si>
  <si>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</si>
  <si>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</si>
  <si>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</si>
  <si>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</si>
  <si>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</si>
  <si>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</si>
  <si>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</si>
  <si>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</si>
  <si>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</si>
  <si>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</si>
  <si>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</si>
  <si>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</si>
  <si>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</si>
  <si>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</si>
  <si>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</si>
  <si>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</si>
  <si>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</si>
  <si>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</si>
  <si>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</si>
  <si>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</si>
  <si>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</si>
  <si>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</si>
  <si>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</si>
  <si>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</si>
  <si>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</si>
  <si>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</si>
  <si>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</si>
  <si>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</si>
  <si>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</si>
  <si>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</si>
  <si>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</si>
  <si>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</si>
  <si>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</si>
  <si>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</si>
  <si>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</si>
  <si>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</si>
  <si>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</si>
  <si>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</si>
  <si>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</si>
  <si>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</si>
  <si>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</si>
  <si>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</si>
  <si>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</si>
  <si>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</si>
  <si>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</si>
  <si>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</si>
  <si>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</si>
  <si>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</si>
  <si>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</si>
  <si>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</si>
  <si>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</si>
  <si>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</si>
  <si>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</si>
  <si>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</si>
  <si>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</si>
  <si>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</si>
  <si>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</si>
  <si>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</si>
  <si>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</si>
  <si>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</si>
  <si>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</si>
  <si>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</si>
  <si>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</si>
  <si>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</si>
  <si>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</si>
  <si>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</si>
  <si>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</si>
  <si>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</si>
  <si>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</si>
  <si>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</si>
  <si>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</si>
  <si>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</si>
  <si>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</si>
  <si>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</si>
  <si>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</si>
  <si>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</si>
  <si>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</si>
  <si>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</si>
  <si>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</si>
  <si>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</si>
  <si>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</si>
  <si>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</si>
  <si>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</si>
  <si>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</si>
  <si>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</si>
  <si>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</si>
  <si>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</si>
  <si>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</si>
  <si>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</si>
  <si>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</si>
  <si>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</si>
  <si>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</si>
  <si>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</si>
  <si>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</si>
  <si>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</si>
  <si>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</si>
  <si>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</si>
  <si>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</si>
  <si>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</si>
  <si>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</si>
  <si>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</si>
  <si>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</si>
  <si>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</si>
  <si>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</si>
  <si>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</si>
  <si>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</si>
  <si>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</si>
  <si>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</si>
  <si>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</si>
  <si>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</si>
  <si>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</si>
  <si>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</si>
  <si>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</si>
  <si>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</si>
  <si>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</si>
  <si>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</si>
  <si>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</si>
  <si>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</si>
  <si>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</si>
  <si>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</si>
  <si>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</si>
  <si>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</si>
  <si>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</si>
  <si>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</si>
  <si>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</si>
  <si>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</si>
  <si>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</si>
  <si>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</si>
  <si>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</si>
  <si>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</si>
  <si>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</si>
  <si>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</si>
  <si>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</si>
  <si>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</si>
  <si>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</si>
  <si>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</si>
  <si>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</si>
  <si>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</si>
  <si>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</si>
  <si>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</si>
  <si>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</si>
  <si>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</si>
  <si>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</si>
  <si>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</si>
  <si>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</si>
  <si>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</si>
  <si>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</si>
  <si>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</si>
  <si>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</si>
  <si>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</si>
  <si>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</si>
  <si>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</si>
  <si>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</si>
  <si>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</si>
  <si>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</si>
  <si>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</si>
  <si>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</si>
  <si>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</si>
  <si>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</si>
  <si>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</si>
  <si>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</si>
  <si>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</si>
  <si>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</si>
  <si>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</si>
  <si>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</si>
  <si>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</si>
  <si>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</si>
  <si>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</si>
  <si>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</si>
  <si>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</si>
  <si>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</si>
  <si>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</si>
  <si>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</si>
  <si>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</si>
  <si>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</si>
  <si>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</si>
  <si>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</si>
  <si>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</si>
  <si>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</si>
  <si>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</si>
  <si>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</si>
  <si>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</si>
  <si>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</si>
  <si>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</si>
  <si>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</si>
  <si>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</si>
  <si>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</si>
  <si>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</si>
  <si>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</si>
  <si>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</si>
  <si>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</si>
  <si>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</si>
  <si>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</si>
  <si>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</si>
  <si>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</si>
  <si>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</si>
  <si>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</si>
  <si>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</si>
  <si>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</si>
  <si>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</si>
  <si>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</si>
  <si>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</si>
  <si>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</si>
  <si>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</si>
  <si>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</si>
  <si>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</si>
  <si>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</si>
  <si>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</si>
  <si>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</si>
  <si>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</si>
  <si>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</si>
  <si>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</si>
  <si>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</si>
  <si>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</si>
  <si>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</si>
  <si>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</si>
  <si>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</si>
  <si>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</si>
  <si>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</si>
  <si>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</si>
  <si>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</si>
  <si>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</si>
  <si>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</si>
  <si>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</si>
  <si>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</si>
  <si>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</si>
  <si>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</si>
  <si>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</si>
  <si>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</si>
  <si>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</si>
  <si>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</si>
  <si>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</si>
  <si>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</si>
  <si>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</si>
  <si>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</si>
  <si>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</si>
  <si>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</si>
  <si>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</si>
  <si>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</si>
  <si>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</si>
  <si>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</si>
  <si>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</si>
  <si>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</si>
  <si>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</si>
  <si>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</si>
  <si>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</si>
  <si>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</si>
  <si>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</si>
  <si>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</si>
  <si>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</si>
  <si>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</si>
  <si>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</si>
  <si>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</si>
  <si>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</si>
  <si>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</si>
  <si>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</si>
  <si>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</si>
  <si>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</si>
  <si>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</si>
  <si>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</si>
  <si>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</si>
  <si>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</si>
  <si>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</si>
  <si>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</si>
  <si>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</si>
  <si>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</si>
  <si>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</si>
  <si>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</si>
  <si>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</si>
  <si>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</si>
  <si>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</si>
  <si>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</si>
  <si>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</si>
  <si>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</si>
  <si>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</si>
  <si>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</si>
  <si>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</si>
  <si>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</si>
  <si>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</si>
  <si>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</si>
  <si>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</si>
  <si>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</si>
  <si>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</si>
  <si>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</si>
  <si>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</si>
  <si>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</si>
  <si>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</si>
  <si>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</si>
  <si>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</si>
  <si>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</si>
  <si>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</si>
  <si>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</si>
  <si>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</si>
  <si>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</si>
  <si>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</si>
  <si>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</si>
  <si>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</si>
  <si>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</si>
  <si>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</si>
  <si>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</si>
  <si>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</si>
  <si>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</si>
  <si>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</si>
  <si>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</si>
  <si>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</si>
  <si>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</si>
  <si>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</si>
  <si>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</si>
  <si>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</si>
  <si>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</si>
  <si>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</si>
  <si>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</si>
  <si>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</si>
  <si>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</si>
  <si>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</si>
  <si>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</si>
  <si>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</si>
  <si>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</si>
  <si>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</si>
  <si>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</si>
  <si>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</si>
  <si>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</si>
  <si>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</si>
  <si>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</si>
  <si>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</si>
  <si>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</si>
  <si>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</si>
  <si>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</si>
  <si>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</si>
  <si>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</si>
  <si>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</si>
  <si>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</si>
  <si>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</si>
  <si>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</si>
  <si>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</si>
  <si>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</si>
  <si>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</si>
  <si>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</si>
  <si>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</si>
  <si>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</si>
  <si>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</si>
  <si>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</si>
  <si>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</si>
  <si>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</si>
  <si>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</si>
  <si>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</si>
  <si>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</si>
  <si>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</si>
  <si>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</si>
  <si>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</si>
  <si>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</si>
  <si>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</si>
  <si>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</si>
  <si>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</si>
  <si>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</si>
  <si>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</si>
  <si>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</si>
  <si>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</si>
  <si>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</si>
  <si>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</si>
  <si>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</si>
  <si>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</si>
  <si>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</si>
  <si>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</si>
  <si>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</si>
  <si>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</si>
  <si>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</si>
  <si>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</si>
  <si>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</si>
  <si>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</si>
  <si>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</si>
  <si>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</si>
  <si>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</si>
  <si>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</si>
  <si>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</si>
  <si>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</si>
  <si>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</si>
  <si>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</si>
  <si>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</si>
  <si>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</si>
  <si>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</si>
  <si>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</si>
  <si>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</si>
  <si>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</si>
  <si>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</si>
  <si>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</si>
  <si>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</si>
  <si>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</si>
  <si>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</si>
  <si>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</si>
  <si>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</si>
  <si>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</si>
  <si>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</si>
  <si>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</si>
  <si>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</si>
  <si>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</si>
  <si>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</si>
  <si>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</si>
  <si>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</si>
  <si>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</si>
  <si>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</si>
  <si>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</si>
  <si>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</si>
  <si>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</si>
  <si>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</si>
  <si>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</si>
  <si>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</si>
  <si>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</si>
  <si>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</si>
  <si>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</si>
  <si>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</si>
  <si>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</si>
  <si>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</si>
  <si>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</si>
  <si>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</si>
  <si>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</si>
  <si>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</si>
  <si>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</si>
  <si>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</si>
  <si>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</si>
  <si>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</si>
  <si>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</si>
  <si>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</si>
  <si>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</si>
  <si>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</si>
  <si>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</si>
  <si>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</si>
  <si>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</si>
  <si>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</si>
  <si>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</si>
  <si>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</si>
  <si>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</si>
  <si>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</si>
  <si>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</si>
  <si>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</si>
  <si>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</si>
  <si>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</si>
  <si>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</si>
  <si>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</si>
  <si>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</si>
  <si>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</si>
  <si>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</si>
  <si>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</si>
  <si>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</si>
  <si>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</si>
  <si>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</si>
  <si>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</si>
  <si>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</si>
  <si>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</si>
  <si>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</si>
  <si>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</si>
  <si>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</si>
  <si>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</si>
  <si>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</si>
  <si>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</si>
  <si>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</si>
  <si>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</si>
  <si>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</si>
  <si>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</si>
  <si>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</si>
  <si>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</si>
  <si>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</si>
  <si>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</si>
  <si>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</si>
  <si>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</si>
  <si>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</si>
  <si>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</si>
  <si>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</si>
  <si>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</si>
  <si>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</si>
  <si>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</si>
  <si>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</si>
  <si>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</si>
  <si>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</si>
  <si>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</si>
  <si>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</si>
  <si>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</si>
  <si>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</si>
  <si>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</si>
  <si>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</si>
  <si>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</si>
  <si>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</si>
  <si>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</si>
  <si>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</si>
  <si>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</si>
  <si>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</si>
  <si>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</si>
  <si>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</si>
  <si>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</si>
  <si>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</si>
  <si>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</si>
  <si>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</si>
  <si>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</si>
  <si>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</si>
  <si>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</si>
  <si>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</si>
  <si>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</si>
  <si>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</si>
  <si>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</si>
  <si>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</si>
  <si>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</si>
  <si>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</si>
  <si>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</si>
  <si>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</si>
  <si>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</si>
  <si>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</si>
  <si>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</si>
  <si>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</si>
  <si>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</si>
  <si>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</si>
  <si>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</si>
  <si>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</si>
  <si>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</si>
  <si>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</si>
  <si>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</si>
  <si>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</si>
  <si>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</si>
  <si>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</si>
  <si>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</si>
  <si>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</si>
  <si>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</si>
  <si>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</si>
  <si>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</si>
  <si>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</si>
  <si>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</si>
  <si>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</si>
  <si>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</si>
  <si>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</si>
  <si>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</si>
  <si>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</si>
  <si>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</si>
  <si>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</si>
  <si>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</si>
  <si>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</si>
  <si>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</si>
  <si>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</si>
  <si>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</si>
  <si>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</si>
  <si>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</si>
  <si>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</si>
  <si>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</si>
  <si>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</si>
  <si>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</si>
  <si>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</si>
  <si>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</si>
  <si>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</si>
  <si>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</si>
  <si>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</si>
  <si>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</si>
  <si>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</si>
  <si>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</si>
  <si>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</si>
  <si>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</si>
  <si>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</si>
  <si>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</si>
  <si>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</si>
  <si>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</si>
  <si>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</si>
  <si>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</si>
  <si>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</si>
  <si>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</si>
  <si>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</si>
  <si>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</si>
  <si>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</si>
  <si>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</si>
  <si>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</si>
  <si>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</si>
  <si>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</si>
  <si>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</si>
  <si>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</si>
  <si>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</si>
  <si>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</si>
  <si>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</si>
  <si>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</si>
  <si>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</si>
  <si>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</si>
  <si>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</si>
  <si>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</si>
  <si>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</si>
  <si>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</si>
  <si>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</si>
  <si>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</si>
  <si>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</si>
  <si>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</si>
  <si>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</si>
  <si>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</si>
  <si>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</si>
  <si>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</si>
  <si>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</si>
  <si>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</si>
  <si>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</si>
  <si>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</si>
  <si>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</si>
  <si>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</si>
  <si>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</si>
  <si>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</si>
  <si>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</si>
  <si>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</si>
  <si>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</si>
  <si>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</si>
  <si>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</si>
  <si>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</si>
  <si>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</si>
  <si>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</si>
  <si>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</si>
  <si>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</si>
  <si>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</si>
  <si>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</si>
  <si>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</si>
  <si>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</si>
  <si>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</si>
  <si>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</si>
  <si>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</si>
  <si>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</si>
  <si>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</si>
  <si>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</si>
  <si>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</si>
  <si>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</si>
  <si>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</si>
  <si>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</si>
  <si>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</si>
  <si>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</si>
  <si>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</si>
  <si>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</si>
  <si>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</si>
  <si>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</si>
  <si>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</si>
  <si>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</si>
  <si>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</si>
  <si>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</si>
  <si>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</si>
  <si>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</si>
  <si>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</si>
  <si>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</si>
  <si>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</si>
  <si>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</si>
  <si>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</si>
  <si>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</si>
  <si>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</si>
  <si>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</si>
  <si>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</si>
  <si>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</si>
  <si>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</si>
  <si>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</si>
  <si>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</si>
  <si>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</si>
  <si>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</si>
  <si>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</si>
  <si>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</si>
  <si>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</si>
  <si>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</si>
  <si>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</si>
  <si>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</si>
  <si>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</si>
  <si>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</si>
  <si>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</si>
  <si>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</si>
  <si>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</si>
  <si>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</si>
  <si>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</si>
  <si>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</si>
  <si>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</si>
  <si>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</si>
  <si>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</si>
  <si>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</si>
  <si>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</si>
  <si>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</si>
  <si>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</si>
  <si>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</si>
  <si>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</si>
  <si>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</si>
  <si>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</si>
  <si>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</si>
  <si>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</si>
  <si>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</si>
  <si>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</si>
  <si>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</si>
  <si>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</si>
  <si>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</si>
  <si>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</si>
  <si>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</si>
  <si>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</si>
  <si>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</si>
  <si>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</si>
  <si>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</si>
  <si>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</si>
  <si>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</si>
  <si>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</si>
  <si>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</si>
  <si>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</si>
  <si>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</si>
  <si>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</si>
  <si>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</si>
  <si>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</si>
  <si>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</si>
  <si>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</si>
  <si>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</si>
  <si>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</si>
  <si>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</si>
  <si>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</si>
  <si>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</si>
  <si>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</si>
  <si>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</si>
  <si>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</si>
  <si>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</si>
  <si>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</si>
  <si>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</si>
  <si>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</si>
  <si>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</si>
  <si>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</si>
  <si>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</si>
  <si>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</si>
  <si>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</si>
  <si>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</si>
  <si>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</si>
  <si>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</si>
  <si>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</si>
  <si>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</si>
  <si>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</si>
  <si>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</si>
  <si>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</si>
  <si>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</si>
  <si>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</si>
  <si>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</si>
  <si>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</si>
  <si>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</si>
  <si>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</si>
  <si>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</si>
  <si>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</si>
  <si>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</si>
  <si>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</si>
  <si>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</si>
  <si>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</si>
  <si>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</si>
  <si>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</si>
  <si>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</si>
  <si>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</si>
  <si>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</si>
  <si>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</si>
  <si>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</si>
  <si>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</si>
  <si>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</si>
  <si>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</si>
  <si>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</si>
  <si>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</si>
  <si>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</si>
  <si>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</si>
  <si>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</si>
  <si>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</si>
  <si>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</si>
  <si>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</si>
  <si>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</si>
  <si>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</si>
  <si>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</si>
  <si>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</si>
  <si>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</si>
  <si>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</si>
  <si>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</si>
  <si>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</si>
  <si>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</si>
  <si>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</si>
  <si>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</si>
  <si>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</si>
  <si>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</si>
  <si>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</si>
  <si>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</si>
  <si>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</si>
  <si>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</si>
  <si>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</si>
  <si>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</si>
  <si>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</si>
  <si>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</si>
  <si>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</si>
  <si>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</si>
  <si>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</si>
  <si>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</si>
  <si>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</si>
  <si>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</si>
  <si>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</si>
  <si>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</si>
  <si>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</si>
  <si>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</si>
  <si>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</si>
  <si>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</si>
  <si>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</si>
  <si>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</si>
  <si>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</si>
  <si>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</si>
  <si>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</si>
  <si>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</si>
  <si>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</si>
  <si>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</si>
  <si>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</si>
  <si>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</si>
  <si>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</si>
  <si>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</si>
  <si>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</si>
  <si>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</si>
  <si>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</si>
  <si>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</si>
  <si>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</si>
  <si>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</si>
  <si>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</si>
  <si>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</si>
  <si>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</si>
  <si>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</si>
  <si>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</si>
  <si>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</si>
  <si>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</si>
  <si>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</si>
  <si>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</si>
  <si>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</si>
  <si>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</si>
  <si>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</si>
  <si>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</si>
  <si>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</si>
  <si>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</si>
  <si>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</si>
  <si>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</si>
  <si>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</si>
  <si>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</si>
  <si>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</si>
  <si>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</si>
  <si>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</si>
  <si>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</si>
  <si>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</si>
  <si>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</si>
  <si>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</si>
  <si>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</si>
  <si>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</si>
  <si>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</si>
  <si>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</si>
  <si>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</si>
  <si>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</si>
  <si>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</si>
  <si>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</si>
  <si>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</si>
  <si>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</si>
  <si>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</si>
  <si>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</si>
  <si>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</si>
  <si>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</si>
  <si>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</si>
  <si>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</si>
  <si>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</si>
  <si>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</si>
  <si>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</si>
  <si>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</si>
  <si>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</si>
  <si>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</si>
  <si>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</si>
  <si>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</si>
  <si>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</si>
  <si>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</si>
  <si>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</si>
  <si>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</si>
  <si>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</si>
  <si>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</si>
  <si>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</si>
  <si>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</si>
  <si>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</si>
  <si>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</si>
  <si>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</si>
  <si>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</si>
  <si>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</si>
  <si>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</si>
  <si>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</si>
  <si>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</si>
  <si>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</si>
  <si>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</si>
  <si>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</si>
  <si>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</si>
  <si>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</si>
  <si>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</si>
  <si>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</si>
  <si>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</si>
  <si>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</si>
  <si>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</si>
  <si>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</si>
  <si>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</si>
  <si>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</si>
  <si>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</si>
  <si>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</si>
  <si>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</si>
  <si>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</si>
  <si>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</si>
  <si>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</si>
  <si>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</si>
  <si>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</si>
  <si>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</si>
  <si>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</si>
  <si>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</si>
  <si>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</si>
  <si>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</si>
  <si>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</si>
  <si>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</si>
  <si>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</si>
  <si>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</si>
  <si>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</si>
  <si>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</si>
  <si>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</si>
  <si>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</si>
  <si>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</si>
  <si>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</si>
  <si>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</si>
  <si>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</si>
  <si>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</si>
  <si>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</si>
  <si>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</si>
  <si>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</si>
  <si>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</si>
  <si>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</si>
  <si>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</si>
  <si>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</si>
  <si>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</si>
  <si>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</si>
  <si>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</si>
  <si>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</si>
  <si>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</si>
  <si>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</si>
  <si>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</si>
  <si>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</si>
  <si>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</si>
  <si>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</si>
  <si>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</si>
  <si>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</si>
  <si>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</si>
  <si>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</si>
  <si>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</si>
  <si>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</si>
  <si>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</si>
  <si>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</si>
  <si>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</si>
  <si>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</si>
  <si>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</si>
  <si>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</si>
  <si>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</si>
  <si>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</si>
  <si>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</si>
  <si>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</si>
  <si>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</si>
  <si>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</si>
  <si>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</si>
  <si>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</si>
  <si>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</si>
  <si>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</si>
  <si>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</si>
  <si>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</si>
  <si>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</si>
  <si>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</si>
  <si>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</si>
  <si>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</si>
  <si>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</si>
  <si>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</si>
  <si>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</si>
  <si>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</si>
  <si>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</si>
  <si>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</si>
  <si>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</si>
  <si>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</si>
  <si>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</si>
  <si>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</si>
  <si>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</si>
  <si>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</si>
  <si>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</si>
  <si>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</si>
  <si>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</si>
  <si>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</si>
  <si>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</si>
  <si>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</si>
  <si>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</si>
  <si>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</si>
  <si>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</si>
  <si>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</si>
  <si>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</si>
  <si>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</si>
  <si>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</si>
  <si>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</si>
  <si>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</si>
  <si>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</si>
  <si>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</si>
  <si>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</si>
  <si>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</si>
  <si>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</si>
  <si>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</si>
  <si>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</si>
  <si>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</si>
  <si>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</si>
  <si>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</si>
  <si>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</si>
  <si>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</si>
  <si>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</si>
  <si>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</si>
  <si>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</si>
  <si>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</si>
  <si>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</si>
  <si>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</si>
  <si>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</si>
  <si>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</si>
  <si>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</si>
  <si>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</si>
  <si>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</si>
  <si>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</si>
  <si>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</si>
  <si>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</si>
  <si>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</si>
  <si>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</si>
  <si>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</si>
  <si>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</si>
  <si>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</si>
  <si>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</si>
  <si>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</si>
  <si>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</si>
  <si>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</si>
  <si>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</si>
  <si>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</si>
  <si>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</si>
  <si>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</si>
  <si>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</si>
  <si>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</si>
  <si>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</si>
  <si>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</si>
  <si>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</si>
  <si>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</si>
  <si>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</si>
  <si>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</si>
  <si>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</si>
  <si>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</si>
  <si>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</si>
  <si>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</si>
  <si>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</si>
  <si>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</si>
  <si>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</si>
  <si>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</si>
  <si>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</si>
  <si>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</si>
  <si>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</si>
  <si>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</si>
  <si>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</si>
  <si>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</si>
  <si>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</si>
  <si>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</si>
  <si>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</si>
  <si>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</si>
  <si>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</si>
  <si>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</si>
  <si>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</si>
  <si>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</si>
  <si>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</si>
  <si>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</si>
  <si>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</si>
  <si>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</si>
  <si>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</si>
  <si>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</si>
  <si>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</si>
  <si>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</si>
  <si>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</si>
  <si>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</si>
  <si>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</si>
  <si>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</si>
  <si>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</si>
  <si>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</si>
  <si>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</si>
  <si>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</si>
  <si>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</si>
  <si>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</si>
  <si>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</si>
  <si>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</si>
  <si>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</si>
  <si>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</si>
  <si>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</si>
  <si>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</si>
  <si>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</si>
  <si>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</si>
  <si>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</si>
  <si>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</si>
  <si>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</si>
  <si>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</si>
  <si>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</si>
  <si>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</si>
  <si>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</si>
  <si>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</si>
  <si>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</si>
  <si>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</si>
  <si>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</si>
  <si>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</si>
  <si>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</si>
  <si>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</si>
  <si>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</si>
  <si>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</si>
  <si>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</si>
  <si>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</si>
  <si>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</si>
  <si>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</si>
  <si>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</si>
  <si>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</si>
  <si>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</si>
  <si>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</si>
  <si>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</si>
  <si>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</si>
  <si>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</si>
  <si>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</si>
  <si>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</si>
  <si>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</si>
  <si>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</si>
  <si>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</si>
  <si>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</si>
  <si>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</si>
  <si>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</si>
  <si>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</si>
  <si>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</si>
  <si>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</si>
  <si>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</si>
  <si>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</si>
  <si>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</si>
  <si>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</si>
  <si>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</si>
  <si>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</si>
  <si>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</si>
  <si>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</si>
  <si>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</si>
  <si>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</si>
  <si>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</si>
  <si>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</si>
  <si>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</si>
  <si>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</si>
  <si>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</si>
  <si>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</si>
  <si>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</si>
  <si>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</si>
  <si>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</si>
  <si>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</si>
  <si>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</si>
  <si>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</si>
  <si>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</si>
  <si>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</si>
  <si>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</si>
  <si>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</si>
  <si>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</si>
  <si>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</si>
  <si>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</si>
  <si>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</si>
  <si>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</si>
  <si>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</si>
  <si>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</si>
  <si>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</si>
  <si>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</si>
  <si>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</si>
  <si>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</si>
  <si>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</si>
  <si>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</si>
  <si>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</si>
  <si>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</si>
  <si>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</si>
  <si>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</si>
  <si>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</si>
  <si>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</si>
  <si>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</si>
  <si>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</si>
  <si>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</si>
  <si>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</si>
  <si>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</si>
  <si>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</si>
  <si>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</si>
  <si>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</si>
  <si>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</si>
  <si>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</si>
  <si>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</si>
  <si>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</si>
  <si>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</si>
  <si>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</si>
  <si>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</si>
  <si>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</si>
  <si>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</si>
  <si>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</si>
  <si>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</si>
  <si>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</si>
  <si>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</si>
  <si>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</si>
  <si>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</si>
  <si>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</si>
  <si>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</si>
  <si>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</si>
  <si>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</si>
  <si>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</si>
  <si>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</si>
  <si>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</si>
  <si>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</si>
  <si>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</si>
  <si>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</si>
  <si>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</si>
  <si>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</si>
  <si>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</si>
  <si>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</si>
  <si>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</si>
  <si>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</si>
  <si>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</si>
  <si>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</si>
  <si>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</si>
  <si>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</si>
  <si>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</si>
  <si>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</si>
  <si>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</si>
  <si>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</si>
  <si>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</si>
  <si>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</si>
  <si>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</si>
  <si>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</si>
  <si>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</si>
  <si>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</si>
  <si>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</si>
  <si>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</si>
  <si>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</si>
  <si>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</si>
  <si>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</si>
  <si>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</si>
  <si>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</si>
  <si>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</si>
  <si>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</si>
  <si>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</si>
  <si>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</si>
  <si>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</si>
  <si>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</si>
  <si>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</si>
  <si>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</si>
  <si>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</si>
  <si>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</si>
  <si>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</si>
  <si>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</si>
  <si>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</si>
  <si>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</si>
  <si>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</si>
  <si>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</si>
  <si>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</si>
  <si>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</si>
  <si>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</si>
  <si>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</si>
  <si>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</si>
  <si>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</si>
  <si>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</si>
  <si>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</si>
  <si>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</si>
  <si>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</si>
  <si>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</si>
  <si>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</si>
  <si>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</si>
  <si>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</si>
  <si>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</si>
  <si>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</si>
  <si>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</si>
  <si>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</si>
  <si>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</si>
  <si>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</si>
  <si>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</si>
  <si>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</si>
  <si>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</si>
  <si>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</si>
  <si>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</si>
  <si>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</si>
  <si>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</si>
  <si>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</si>
  <si>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</si>
  <si>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</si>
  <si>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</si>
  <si>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</si>
  <si>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</si>
  <si>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</si>
  <si>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</si>
  <si>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</si>
  <si>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</si>
  <si>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</si>
  <si>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</si>
  <si>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</si>
  <si>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</si>
  <si>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</si>
  <si>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</si>
  <si>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</si>
  <si>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</si>
  <si>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</si>
  <si>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</si>
  <si>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</si>
  <si>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</si>
  <si>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</si>
  <si>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</si>
  <si>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</si>
  <si>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</si>
  <si>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</si>
  <si>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</si>
  <si>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</si>
  <si>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</si>
  <si>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</si>
  <si>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</si>
  <si>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</si>
  <si>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</si>
  <si>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</si>
  <si>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</si>
  <si>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</si>
  <si>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</si>
  <si>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</si>
  <si>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</si>
  <si>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</si>
  <si>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</si>
  <si>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</si>
  <si>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</si>
  <si>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</si>
  <si>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</si>
  <si>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</si>
  <si>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</si>
  <si>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</si>
  <si>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</si>
  <si>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</si>
  <si>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</si>
  <si>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</si>
  <si>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</si>
  <si>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</si>
  <si>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</si>
  <si>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</si>
  <si>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</si>
  <si>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</si>
  <si>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</si>
  <si>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</si>
  <si>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</si>
  <si>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</si>
  <si>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</si>
  <si>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</si>
  <si>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</si>
  <si>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</si>
  <si>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</si>
  <si>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</si>
  <si>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</si>
  <si>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</si>
  <si>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</si>
  <si>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</si>
  <si>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</si>
  <si>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</si>
  <si>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</si>
  <si>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</si>
  <si>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</si>
  <si>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</si>
  <si>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</si>
  <si>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</si>
  <si>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</si>
  <si>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</si>
  <si>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</si>
  <si>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</si>
  <si>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</si>
  <si>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</si>
  <si>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</si>
  <si>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</si>
  <si>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</si>
  <si>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</si>
  <si>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</si>
  <si>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</si>
  <si>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</si>
  <si>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</si>
  <si>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</si>
  <si>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</si>
  <si>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</si>
  <si>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</si>
  <si>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</si>
  <si>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</si>
  <si>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</si>
  <si>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</si>
  <si>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</si>
  <si>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</si>
  <si>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</si>
  <si>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</si>
  <si>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</si>
  <si>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</si>
  <si>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</si>
  <si>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</si>
  <si>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</si>
  <si>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</si>
  <si>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</si>
  <si>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</si>
  <si>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</si>
  <si>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</si>
  <si>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</si>
  <si>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</si>
  <si>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</si>
  <si>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</si>
  <si>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</si>
  <si>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</si>
  <si>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</si>
  <si>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</si>
  <si>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</si>
  <si>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</si>
  <si>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</si>
  <si>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</si>
  <si>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</si>
  <si>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</si>
  <si>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</si>
  <si>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</si>
  <si>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</si>
  <si>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</si>
  <si>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</si>
  <si>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</si>
  <si>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</si>
  <si>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</si>
  <si>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</si>
  <si>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</si>
  <si>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</si>
  <si>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</si>
  <si>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</si>
  <si>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</si>
  <si>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</si>
  <si>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</si>
  <si>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</si>
  <si>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</si>
  <si>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</si>
  <si>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</si>
  <si>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</si>
  <si>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</si>
  <si>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</si>
  <si>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</si>
  <si>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</si>
  <si>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</si>
  <si>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</si>
  <si>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</si>
  <si>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</si>
  <si>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</si>
  <si>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</si>
  <si>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</si>
  <si>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</si>
  <si>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</si>
  <si>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</si>
  <si>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</si>
  <si>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</si>
  <si>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</si>
  <si>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</si>
  <si>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</si>
  <si>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</si>
  <si>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</si>
  <si>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</si>
  <si>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</si>
  <si>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</si>
  <si>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</si>
  <si>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</si>
  <si>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</si>
  <si>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</si>
  <si>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</si>
  <si>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</si>
  <si>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</si>
  <si>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</si>
  <si>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</si>
  <si>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</si>
  <si>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</si>
  <si>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</si>
  <si>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</si>
  <si>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</si>
  <si>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</si>
  <si>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</si>
  <si>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</si>
  <si>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</si>
  <si>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</si>
  <si>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</si>
  <si>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</si>
  <si>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</si>
  <si>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</si>
  <si>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</si>
  <si>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</si>
  <si>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</si>
  <si>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</si>
  <si>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</si>
  <si>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</si>
  <si>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</si>
  <si>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</si>
  <si>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</si>
  <si>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</si>
  <si>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</si>
  <si>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</si>
  <si>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</si>
  <si>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</si>
  <si>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</si>
  <si>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</si>
  <si>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</si>
  <si>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</si>
  <si>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</si>
  <si>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</si>
  <si>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</si>
  <si>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</si>
  <si>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</si>
  <si>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</si>
  <si>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</si>
  <si>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</si>
  <si>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</si>
  <si>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</si>
  <si>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</si>
  <si>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</si>
  <si>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</si>
  <si>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</si>
  <si>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</si>
  <si>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</si>
  <si>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</si>
  <si>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</si>
  <si>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</si>
  <si>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</si>
  <si>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</si>
  <si>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</si>
  <si>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</si>
  <si>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</si>
  <si>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</si>
  <si>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</si>
  <si>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</si>
  <si>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</si>
  <si>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</si>
  <si>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</si>
  <si>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</si>
  <si>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</si>
  <si>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</si>
  <si>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</si>
  <si>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</si>
  <si>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</si>
  <si>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</si>
  <si>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</si>
  <si>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</si>
  <si>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</si>
  <si>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</si>
  <si>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</si>
  <si>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</si>
  <si>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</si>
  <si>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</si>
  <si>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</si>
  <si>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</si>
  <si>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</si>
  <si>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</si>
  <si>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</si>
  <si>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</si>
  <si>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</si>
  <si>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</si>
  <si>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</si>
  <si>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</si>
  <si>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</si>
  <si>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</si>
  <si>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</si>
  <si>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</si>
  <si>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</si>
  <si>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</si>
  <si>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</si>
  <si>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</si>
  <si>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</si>
  <si>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</si>
  <si>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</si>
  <si>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</si>
  <si>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</si>
  <si>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</si>
  <si>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</si>
  <si>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</si>
  <si>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</si>
  <si>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</si>
  <si>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</si>
  <si>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</si>
  <si>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</si>
  <si>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</si>
  <si>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</si>
  <si>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</si>
  <si>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</si>
  <si>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</si>
  <si>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</si>
  <si>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</si>
  <si>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</si>
  <si>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</si>
  <si>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</si>
  <si>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</si>
  <si>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</si>
  <si>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</si>
  <si>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</si>
  <si>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</si>
  <si>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</si>
  <si>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</si>
  <si>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</si>
  <si>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</si>
  <si>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</si>
  <si>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</si>
  <si>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</si>
  <si>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</si>
  <si>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</si>
  <si>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</si>
  <si>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</si>
  <si>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</si>
  <si>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</si>
  <si>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</si>
  <si>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</si>
  <si>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</si>
  <si>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</si>
  <si>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</si>
  <si>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</si>
  <si>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</si>
  <si>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</si>
  <si>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</si>
  <si>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</si>
  <si>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</si>
  <si>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</si>
  <si>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</si>
  <si>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</si>
  <si>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</si>
  <si>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</si>
  <si>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</si>
  <si>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</si>
  <si>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</si>
  <si>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</si>
  <si>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</si>
  <si>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</si>
  <si>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</si>
  <si>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</si>
  <si>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</si>
  <si>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</si>
  <si>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</si>
  <si>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</si>
  <si>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</si>
  <si>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</si>
  <si>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</si>
  <si>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</si>
  <si>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</si>
  <si>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</si>
  <si>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</si>
  <si>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</si>
  <si>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</si>
  <si>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</si>
  <si>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</si>
  <si>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</si>
  <si>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</si>
  <si>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</si>
  <si>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</si>
  <si>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</si>
  <si>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</si>
  <si>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</si>
  <si>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</si>
  <si>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</si>
  <si>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</si>
  <si>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</si>
  <si>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</si>
  <si>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</si>
  <si>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</si>
  <si>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</si>
  <si>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</si>
  <si>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</si>
  <si>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</si>
  <si>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</si>
  <si>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</si>
  <si>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</si>
  <si>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</si>
  <si>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</si>
  <si>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</si>
  <si>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</si>
  <si>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</si>
  <si>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</si>
  <si>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</si>
  <si>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</si>
  <si>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</si>
  <si>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</si>
  <si>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</si>
  <si>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</si>
  <si>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</si>
  <si>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</si>
  <si>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</si>
  <si>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</si>
  <si>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</si>
  <si>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</si>
  <si>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</si>
  <si>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</si>
  <si>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</si>
  <si>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</si>
  <si>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</si>
  <si>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</si>
  <si>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</si>
  <si>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</si>
  <si>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</si>
  <si>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</si>
  <si>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</si>
  <si>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</si>
  <si>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</si>
  <si>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</si>
  <si>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</si>
  <si>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</si>
  <si>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</si>
  <si>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</si>
  <si>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</si>
  <si>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</si>
  <si>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</si>
  <si>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</si>
  <si>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</si>
  <si>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</si>
  <si>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</si>
  <si>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</si>
  <si>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</si>
  <si>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</si>
  <si>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</si>
  <si>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</si>
  <si>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</si>
  <si>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</si>
  <si>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</si>
  <si>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</si>
  <si>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</si>
  <si>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</si>
  <si>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</si>
  <si>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</si>
  <si>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</si>
  <si>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</si>
  <si>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</si>
  <si>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</si>
  <si>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</si>
  <si>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</si>
  <si>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</si>
  <si>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</si>
  <si>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</si>
  <si>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</si>
  <si>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</si>
  <si>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</si>
  <si>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</si>
  <si>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</si>
  <si>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</si>
  <si>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</si>
  <si>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</si>
  <si>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</si>
  <si>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</si>
  <si>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</si>
  <si>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</si>
  <si>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</si>
  <si>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</si>
  <si>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</si>
  <si>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</si>
  <si>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</si>
  <si>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</si>
  <si>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</si>
  <si>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</si>
  <si>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</si>
  <si>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</si>
  <si>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</si>
  <si>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</si>
  <si>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</si>
  <si>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</si>
  <si>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</si>
  <si>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</si>
  <si>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</si>
  <si>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</si>
  <si>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</si>
  <si>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</si>
  <si>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</si>
  <si>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</si>
  <si>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</si>
  <si>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</si>
  <si>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</si>
  <si>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</si>
  <si>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</si>
  <si>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</si>
  <si>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</si>
  <si>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</si>
  <si>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</si>
  <si>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</si>
  <si>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</si>
  <si>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</si>
  <si>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</si>
  <si>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</si>
  <si>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</si>
  <si>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</si>
  <si>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</si>
  <si>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</si>
  <si>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</si>
  <si>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</si>
  <si>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</si>
  <si>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</si>
  <si>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</si>
  <si>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</si>
  <si>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</si>
  <si>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</si>
  <si>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</si>
  <si>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</si>
  <si>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</si>
  <si>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</si>
  <si>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</si>
  <si>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</si>
  <si>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</si>
  <si>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</si>
  <si>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</si>
  <si>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</si>
  <si>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</si>
  <si>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</si>
  <si>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</si>
  <si>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</si>
  <si>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</si>
  <si>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</si>
  <si>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</si>
  <si>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</si>
  <si>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</si>
  <si>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</si>
  <si>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</si>
  <si>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</si>
  <si>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</si>
  <si>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</si>
  <si>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</si>
  <si>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</si>
  <si>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</si>
  <si>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</si>
  <si>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</si>
  <si>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</si>
  <si>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</si>
  <si>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</si>
  <si>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</si>
  <si>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</si>
  <si>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</si>
  <si>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</si>
  <si>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</si>
  <si>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</si>
  <si>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</si>
  <si>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</si>
  <si>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</si>
  <si>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</si>
  <si>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</si>
  <si>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</si>
  <si>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</si>
  <si>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</si>
  <si>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</si>
  <si>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</si>
  <si>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</si>
  <si>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</si>
  <si>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</si>
  <si>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</si>
  <si>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</si>
  <si>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</si>
  <si>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</si>
  <si>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</si>
  <si>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</si>
  <si>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</si>
  <si>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</si>
  <si>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</si>
  <si>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</si>
  <si>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</si>
  <si>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</si>
  <si>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</si>
  <si>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</si>
  <si>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</si>
  <si>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</si>
  <si>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</si>
  <si>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</si>
  <si>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</si>
  <si>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</si>
  <si>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</si>
  <si>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</si>
  <si>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</si>
  <si>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</si>
  <si>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</si>
  <si>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</si>
  <si>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</si>
  <si>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</si>
  <si>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</si>
  <si>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</si>
  <si>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</si>
  <si>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</si>
  <si>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</si>
  <si>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</si>
  <si>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</si>
  <si>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</si>
  <si>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</si>
  <si>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</si>
  <si>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</si>
  <si>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</si>
  <si>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</si>
  <si>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</si>
  <si>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</si>
  <si>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</si>
  <si>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</si>
  <si>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</si>
  <si>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</si>
  <si>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</si>
  <si>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</si>
  <si>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</si>
  <si>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</si>
  <si>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</si>
  <si>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</si>
  <si>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</si>
  <si>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</si>
  <si>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</si>
  <si>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</si>
  <si>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</si>
  <si>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</si>
  <si>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</si>
  <si>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</si>
  <si>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</si>
  <si>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</si>
  <si>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</si>
  <si>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</si>
  <si>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</si>
  <si>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</si>
  <si>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</si>
  <si>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</si>
  <si>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</si>
  <si>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</si>
  <si>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</si>
  <si>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</si>
  <si>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</si>
  <si>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</si>
  <si>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</si>
  <si>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</si>
  <si>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</si>
  <si>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</si>
  <si>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</si>
  <si>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</si>
  <si>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</si>
  <si>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</si>
  <si>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</si>
  <si>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</si>
  <si>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</si>
  <si>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</si>
  <si>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</si>
  <si>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</si>
  <si>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</si>
  <si>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</si>
  <si>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</si>
  <si>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</si>
  <si>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</si>
  <si>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</si>
  <si>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</si>
  <si>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</si>
  <si>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</si>
  <si>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</si>
  <si>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</si>
  <si>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</si>
  <si>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</si>
  <si>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</si>
  <si>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</si>
  <si>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</si>
  <si>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</si>
  <si>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</si>
  <si>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</si>
  <si>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</si>
  <si>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</si>
  <si>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</si>
  <si>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</si>
  <si>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</si>
  <si>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</si>
  <si>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</si>
  <si>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</si>
  <si>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</si>
  <si>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</si>
  <si>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</si>
  <si>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</si>
  <si>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</si>
  <si>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</si>
  <si>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</si>
  <si>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</si>
  <si>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</si>
  <si>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</si>
  <si>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</si>
  <si>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</si>
  <si>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</si>
  <si>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</si>
  <si>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</si>
  <si>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</si>
  <si>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</si>
  <si>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</si>
  <si>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</si>
  <si>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</si>
  <si>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</si>
  <si>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</si>
  <si>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</si>
  <si>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</si>
  <si>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</si>
  <si>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</si>
  <si>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</si>
  <si>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</si>
  <si>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</si>
  <si>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</si>
  <si>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</si>
  <si>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</si>
  <si>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</si>
  <si>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</si>
  <si>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</si>
  <si>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</si>
  <si>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</si>
  <si>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</si>
  <si>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</si>
  <si>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</si>
  <si>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</si>
  <si>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</si>
  <si>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</si>
  <si>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</si>
  <si>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</si>
  <si>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</si>
  <si>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</si>
  <si>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</si>
  <si>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</si>
  <si>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</si>
  <si>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</si>
  <si>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</si>
  <si>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</si>
  <si>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</si>
  <si>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</si>
  <si>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</si>
  <si>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</si>
  <si>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</si>
  <si>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</si>
  <si>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</si>
  <si>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</si>
  <si>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</si>
  <si>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</si>
  <si>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</si>
  <si>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</si>
  <si>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</si>
  <si>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</si>
  <si>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</si>
  <si>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</si>
  <si>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</si>
  <si>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</si>
  <si>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</si>
  <si>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</si>
  <si>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</si>
  <si>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</si>
  <si>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</si>
  <si>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</si>
  <si>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</si>
  <si>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</si>
  <si>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</si>
  <si>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</si>
  <si>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</si>
  <si>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</si>
  <si>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</si>
  <si>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</si>
  <si>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</si>
  <si>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</si>
  <si>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</si>
  <si>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</si>
  <si>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</si>
  <si>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</si>
  <si>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</si>
  <si>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</si>
  <si>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</si>
  <si>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</si>
  <si>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</si>
  <si>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</si>
  <si>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</si>
  <si>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</si>
  <si>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</si>
  <si>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</si>
  <si>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</si>
  <si>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</si>
  <si>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</si>
  <si>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</si>
  <si>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</si>
  <si>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</si>
  <si>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</si>
  <si>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</si>
  <si>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</si>
  <si>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</si>
  <si>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</si>
  <si>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</si>
  <si>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</si>
  <si>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</si>
  <si>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</si>
  <si>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</si>
  <si>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</si>
  <si>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</si>
  <si>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</si>
  <si>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</si>
  <si>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</si>
  <si>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</si>
  <si>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</si>
  <si>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</si>
  <si>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</si>
  <si>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</si>
  <si>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</si>
  <si>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</si>
  <si>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</si>
  <si>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</si>
  <si>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</si>
  <si>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</si>
  <si>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</si>
  <si>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</si>
  <si>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</si>
  <si>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</si>
  <si>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</si>
  <si>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</si>
  <si>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</si>
  <si>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</si>
  <si>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</si>
  <si>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</si>
  <si>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</si>
  <si>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</si>
  <si>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</si>
  <si>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</si>
  <si>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</si>
  <si>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</si>
  <si>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</si>
  <si>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</si>
  <si>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</si>
  <si>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</si>
  <si>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</si>
  <si>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</si>
  <si>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</si>
  <si>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</si>
  <si>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</si>
  <si>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</si>
  <si>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</si>
  <si>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</si>
  <si>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</si>
  <si>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</si>
  <si>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</si>
  <si>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</si>
  <si>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</si>
  <si>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</si>
  <si>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</si>
  <si>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</si>
  <si>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</si>
  <si>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</si>
  <si>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</si>
  <si>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</si>
  <si>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</si>
  <si>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</si>
  <si>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</si>
  <si>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</si>
  <si>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</si>
  <si>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</si>
  <si>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</si>
  <si>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</si>
  <si>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</si>
  <si>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</si>
  <si>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</si>
  <si>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</si>
  <si>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</si>
  <si>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</si>
  <si>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</si>
  <si>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</si>
  <si>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</si>
  <si>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</si>
  <si>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</si>
  <si>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</si>
  <si>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</si>
  <si>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</si>
  <si>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</si>
  <si>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</si>
  <si>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</si>
  <si>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</si>
  <si>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</si>
  <si>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</si>
  <si>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</si>
  <si>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</si>
  <si>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</si>
  <si>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</si>
  <si>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</si>
  <si>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</si>
  <si>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</si>
  <si>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</si>
  <si>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</si>
  <si>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</si>
  <si>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</si>
  <si>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</si>
  <si>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</si>
  <si>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</si>
  <si>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</si>
  <si>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</si>
  <si>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</si>
  <si>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</si>
  <si>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</si>
  <si>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</si>
  <si>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</si>
  <si>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</si>
  <si>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</si>
  <si>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</si>
  <si>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</si>
  <si>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</si>
  <si>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</si>
  <si>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</si>
  <si>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</si>
  <si>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</si>
  <si>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</si>
  <si>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</si>
  <si>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</si>
  <si>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</si>
  <si>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</si>
  <si>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</si>
  <si>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</si>
  <si>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</si>
  <si>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</si>
  <si>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</si>
  <si>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</si>
  <si>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</si>
  <si>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</si>
  <si>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</si>
  <si>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</si>
  <si>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</si>
  <si>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</si>
  <si>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</si>
  <si>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</si>
  <si>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</si>
  <si>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</si>
  <si>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</si>
  <si>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</si>
  <si>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</si>
  <si>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</si>
  <si>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</si>
  <si>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</si>
  <si>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</si>
  <si>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</si>
  <si>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</si>
  <si>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</si>
  <si>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</si>
  <si>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</si>
  <si>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</si>
  <si>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</si>
  <si>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</si>
  <si>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</si>
  <si>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</si>
  <si>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</si>
  <si>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</si>
  <si>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</si>
  <si>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</si>
  <si>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</si>
  <si>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</si>
  <si>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</si>
  <si>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</si>
  <si>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</si>
  <si>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</si>
  <si>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</si>
  <si>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</si>
  <si>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</si>
  <si>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</si>
  <si>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</si>
  <si>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</si>
  <si>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</si>
  <si>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</si>
  <si>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</si>
  <si>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</si>
  <si>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</si>
  <si>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</si>
  <si>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</si>
  <si>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</si>
  <si>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</si>
  <si>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</si>
  <si>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</si>
  <si>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</si>
  <si>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</si>
  <si>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</si>
  <si>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</si>
  <si>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</si>
  <si>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</si>
  <si>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</si>
  <si>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</si>
  <si>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</si>
  <si>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</si>
  <si>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</si>
  <si>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</si>
  <si>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</si>
  <si>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</si>
  <si>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</si>
  <si>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</si>
  <si>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</si>
  <si>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</si>
  <si>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</si>
  <si>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</si>
  <si>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</si>
  <si>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</si>
  <si>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</si>
  <si>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</si>
  <si>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</si>
  <si>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</si>
  <si>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</si>
  <si>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</si>
  <si>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</si>
  <si>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</si>
  <si>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</si>
  <si>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</si>
  <si>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</si>
  <si>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</si>
  <si>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</si>
  <si>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</si>
  <si>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</si>
  <si>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</si>
  <si>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</si>
  <si>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</si>
  <si>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</si>
  <si>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</si>
  <si>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</si>
  <si>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</si>
  <si>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</si>
  <si>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</si>
  <si>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</si>
  <si>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</si>
  <si>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</si>
  <si>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</si>
  <si>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</si>
  <si>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</si>
  <si>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</si>
  <si>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</si>
  <si>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</si>
  <si>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</si>
  <si>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</si>
  <si>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</si>
  <si>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</si>
  <si>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</si>
  <si>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</si>
  <si>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</si>
  <si>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</si>
  <si>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</si>
  <si>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</si>
  <si>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</si>
  <si>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</si>
  <si>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</si>
  <si>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</si>
  <si>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</si>
  <si>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</si>
  <si>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</si>
  <si>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</si>
  <si>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</si>
  <si>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</si>
  <si>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</si>
  <si>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</si>
  <si>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</si>
  <si>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</si>
  <si>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</si>
  <si>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</si>
  <si>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</si>
  <si>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</si>
  <si>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</si>
  <si>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</si>
  <si>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</si>
  <si>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</si>
  <si>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</si>
  <si>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</si>
  <si>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</si>
  <si>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</si>
  <si>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</si>
  <si>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</si>
  <si>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</si>
  <si>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</si>
  <si>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</si>
  <si>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</si>
  <si>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</si>
  <si>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</si>
  <si>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</si>
  <si>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</si>
  <si>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</si>
  <si>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</si>
  <si>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</si>
  <si>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</si>
  <si>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</si>
  <si>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</si>
  <si>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</si>
  <si>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</si>
  <si>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</si>
  <si>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</si>
  <si>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</si>
  <si>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</si>
  <si>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</si>
  <si>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</si>
  <si>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</si>
  <si>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</si>
  <si>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</si>
  <si>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</si>
  <si>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</si>
  <si>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</si>
  <si>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</si>
  <si>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</si>
  <si>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</si>
  <si>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</si>
  <si>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</si>
  <si>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</si>
  <si>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</si>
  <si>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</si>
  <si>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</si>
  <si>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</si>
  <si>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</si>
  <si>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</si>
  <si>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</si>
  <si>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</si>
  <si>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</si>
  <si>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</si>
  <si>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</si>
  <si>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</si>
  <si>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</si>
  <si>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</si>
  <si>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</si>
  <si>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</si>
  <si>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</si>
  <si>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</si>
  <si>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</si>
  <si>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</si>
  <si>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</si>
  <si>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</si>
  <si>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</si>
  <si>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</si>
  <si>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</si>
  <si>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</si>
  <si>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</si>
  <si>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</si>
  <si>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</si>
  <si>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</si>
  <si>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</si>
  <si>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</si>
  <si>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</si>
  <si>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</si>
  <si>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</si>
  <si>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</si>
  <si>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</si>
  <si>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</si>
  <si>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</si>
  <si>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</si>
  <si>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</si>
  <si>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</si>
  <si>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</si>
  <si>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</si>
  <si>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</si>
  <si>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</si>
  <si>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</si>
  <si>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</si>
  <si>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</si>
  <si>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</si>
  <si>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</si>
  <si>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</si>
  <si>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</si>
  <si>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</si>
  <si>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</si>
  <si>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</si>
  <si>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</si>
  <si>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</si>
  <si>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</si>
  <si>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</si>
  <si>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</si>
  <si>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</si>
  <si>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</si>
  <si>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</si>
  <si>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</si>
  <si>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</si>
  <si>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</si>
  <si>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</si>
  <si>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</si>
  <si>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</si>
  <si>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</si>
  <si>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</si>
  <si>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</si>
  <si>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</si>
  <si>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</si>
  <si>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</si>
  <si>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</si>
  <si>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</si>
  <si>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</si>
  <si>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</si>
  <si>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</si>
  <si>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</si>
  <si>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</si>
  <si>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</si>
  <si>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</si>
  <si>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</si>
  <si>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</si>
  <si>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</si>
  <si>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</si>
  <si>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</si>
  <si>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</si>
  <si>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</si>
  <si>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</si>
  <si>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</si>
  <si>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</si>
  <si>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</si>
  <si>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</si>
  <si>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</si>
  <si>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</si>
  <si>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</si>
  <si>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</si>
  <si>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</si>
  <si>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</si>
  <si>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</si>
  <si>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</si>
  <si>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</si>
  <si>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</si>
  <si>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</si>
  <si>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</si>
  <si>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</si>
  <si>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</si>
  <si>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</si>
  <si>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</si>
  <si>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</si>
  <si>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</si>
  <si>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</si>
  <si>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</si>
  <si>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</si>
  <si>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</si>
  <si>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</si>
  <si>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</si>
  <si>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</si>
  <si>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</si>
  <si>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</si>
  <si>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</si>
  <si>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</si>
  <si>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</si>
  <si>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</si>
  <si>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</si>
  <si>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</si>
  <si>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</si>
  <si>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</si>
  <si>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</si>
  <si>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</si>
  <si>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</si>
  <si>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</si>
  <si>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</si>
  <si>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</si>
  <si>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</si>
  <si>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</si>
  <si>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</si>
  <si>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</si>
  <si>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</si>
  <si>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</si>
  <si>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</si>
  <si>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</si>
  <si>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</si>
  <si>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</si>
  <si>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</si>
  <si>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</si>
  <si>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</si>
  <si>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</si>
  <si>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</si>
  <si>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</si>
  <si>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</si>
  <si>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</si>
  <si>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</si>
  <si>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</si>
  <si>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</si>
  <si>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</si>
  <si>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</si>
  <si>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</si>
  <si>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</si>
  <si>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</si>
  <si>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</si>
  <si>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</si>
  <si>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</si>
  <si>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</si>
  <si>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</si>
  <si>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</si>
  <si>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</si>
  <si>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</si>
  <si>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</si>
  <si>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</si>
  <si>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</si>
  <si>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</si>
  <si>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</si>
  <si>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</si>
  <si>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</si>
  <si>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</si>
  <si>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</si>
  <si>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</si>
  <si>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</si>
  <si>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</si>
  <si>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</si>
  <si>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</si>
  <si>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</si>
  <si>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</si>
  <si>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</si>
  <si>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</si>
  <si>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</si>
  <si>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</si>
  <si>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</si>
  <si>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</si>
  <si>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</si>
  <si>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</si>
  <si>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</si>
  <si>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</si>
  <si>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</si>
  <si>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</si>
  <si>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</si>
  <si>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</si>
  <si>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</si>
  <si>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</si>
  <si>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</si>
  <si>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</si>
  <si>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</si>
  <si>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</si>
  <si>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</si>
  <si>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</si>
  <si>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</si>
  <si>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</si>
  <si>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</si>
  <si>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</si>
  <si>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</si>
  <si>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</si>
  <si>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</si>
  <si>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</si>
  <si>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</si>
  <si>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</si>
  <si>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</si>
  <si>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</si>
  <si>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</si>
  <si>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</si>
  <si>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</si>
  <si>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</si>
  <si>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</si>
  <si>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</si>
  <si>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</si>
  <si>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</si>
  <si>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</si>
  <si>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</si>
  <si>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</si>
  <si>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</si>
  <si>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</si>
  <si>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</si>
  <si>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</si>
  <si>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</si>
  <si>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</si>
  <si>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</si>
  <si>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</si>
  <si>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</si>
  <si>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</si>
  <si>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</si>
  <si>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</si>
  <si>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</si>
  <si>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</si>
  <si>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</si>
  <si>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</si>
  <si>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</si>
  <si>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</si>
  <si>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</si>
  <si>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</si>
  <si>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</si>
  <si>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</si>
  <si>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</si>
  <si>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</si>
  <si>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</si>
  <si>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</si>
  <si>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</si>
  <si>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</si>
  <si>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</si>
  <si>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</si>
  <si>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</si>
  <si>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</si>
  <si>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</si>
  <si>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</si>
  <si>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</si>
  <si>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</si>
  <si>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</si>
  <si>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</si>
  <si>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</si>
  <si>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</si>
  <si>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</si>
  <si>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</si>
  <si>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</si>
  <si>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</si>
  <si>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</si>
  <si>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</si>
  <si>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</si>
  <si>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</si>
  <si>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</si>
  <si>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</si>
  <si>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</si>
  <si>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</si>
  <si>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</si>
  <si>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</si>
  <si>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</si>
  <si>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</si>
  <si>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</si>
  <si>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</si>
  <si>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</si>
  <si>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</si>
  <si>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</si>
  <si>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</si>
  <si>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</si>
  <si>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</si>
  <si>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</si>
  <si>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</si>
  <si>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</si>
  <si>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</si>
  <si>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</si>
  <si>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</si>
  <si>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</si>
  <si>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</si>
  <si>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</si>
  <si>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</si>
  <si>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</si>
  <si>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</si>
  <si>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</si>
  <si>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</si>
  <si>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</si>
  <si>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</si>
  <si>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</si>
  <si>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</si>
  <si>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</si>
  <si>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</si>
  <si>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</si>
  <si>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</si>
  <si>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</si>
  <si>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</si>
  <si>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</si>
  <si>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</si>
  <si>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</si>
  <si>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</si>
  <si>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</si>
  <si>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</si>
  <si>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</si>
  <si>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</si>
  <si>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</si>
  <si>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</si>
  <si>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</si>
  <si>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</si>
  <si>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</si>
  <si>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</si>
  <si>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</si>
  <si>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</si>
  <si>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</si>
  <si>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</si>
  <si>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</si>
  <si>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</si>
  <si>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</si>
  <si>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</si>
  <si>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</si>
  <si>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</si>
  <si>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</si>
  <si>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</si>
  <si>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</si>
  <si>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</si>
  <si>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</si>
  <si>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</si>
  <si>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</si>
  <si>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</si>
  <si>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</si>
  <si>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</si>
  <si>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</si>
  <si>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</si>
  <si>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</si>
  <si>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</si>
  <si>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</si>
  <si>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</si>
  <si>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</si>
  <si>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</si>
  <si>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</si>
  <si>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</si>
  <si>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</si>
  <si>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</si>
  <si>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</si>
  <si>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</si>
  <si>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</si>
  <si>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</si>
  <si>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</si>
  <si>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</si>
  <si>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</si>
  <si>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</si>
  <si>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</si>
  <si>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</si>
  <si>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</si>
  <si>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</si>
  <si>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</si>
  <si>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</si>
  <si>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</si>
  <si>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</si>
  <si>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</si>
  <si>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</si>
  <si>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</si>
  <si>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</si>
  <si>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</si>
  <si>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</si>
  <si>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</si>
  <si>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</si>
  <si>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</si>
  <si>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</si>
  <si>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</si>
  <si>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</si>
  <si>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</si>
  <si>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</si>
  <si>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</si>
  <si>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</si>
  <si>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</si>
  <si>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</si>
  <si>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</si>
  <si>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</si>
  <si>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</si>
  <si>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</si>
  <si>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</si>
  <si>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</si>
  <si>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</si>
  <si>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</si>
  <si>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</si>
  <si>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</si>
  <si>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</si>
  <si>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</si>
  <si>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</si>
  <si>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</si>
  <si>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</si>
  <si>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</si>
  <si>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</si>
  <si>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</si>
  <si>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</si>
  <si>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</si>
  <si>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</si>
  <si>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</si>
  <si>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</si>
  <si>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</si>
  <si>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</si>
  <si>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</si>
  <si>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</si>
  <si>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</si>
  <si>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</si>
  <si>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</si>
  <si>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</si>
  <si>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</si>
  <si>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</si>
  <si>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</si>
  <si>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</si>
  <si>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</si>
  <si>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</si>
  <si>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</si>
  <si>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</si>
  <si>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</si>
  <si>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</si>
  <si>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</si>
  <si>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</si>
  <si>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</si>
  <si>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</si>
  <si>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</si>
  <si>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</si>
  <si>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</si>
  <si>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</si>
  <si>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</si>
  <si>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</si>
  <si>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</si>
  <si>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</si>
  <si>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</si>
  <si>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</si>
  <si>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</si>
  <si>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</si>
  <si>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</si>
  <si>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</si>
  <si>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</si>
  <si>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</si>
  <si>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</si>
  <si>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</si>
  <si>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</si>
  <si>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</si>
  <si>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</si>
  <si>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</si>
  <si>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</si>
  <si>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</si>
  <si>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</si>
  <si>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</si>
  <si>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</si>
  <si>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</si>
  <si>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</si>
  <si>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</si>
  <si>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</si>
  <si>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</si>
  <si>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</si>
  <si>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</si>
  <si>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</si>
  <si>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</si>
  <si>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</si>
  <si>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</si>
  <si>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</si>
  <si>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</si>
  <si>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</si>
  <si>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</si>
  <si>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</si>
  <si>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</si>
  <si>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</si>
  <si>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</si>
  <si>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</si>
  <si>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</si>
  <si>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</si>
  <si>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</si>
  <si>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</si>
  <si>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</si>
  <si>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</si>
  <si>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</si>
  <si>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</si>
  <si>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</si>
  <si>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</si>
  <si>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</si>
  <si>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</si>
  <si>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</si>
  <si>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</si>
  <si>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</si>
  <si>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</si>
  <si>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</si>
  <si>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</si>
  <si>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</si>
  <si>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</si>
  <si>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</si>
  <si>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</si>
  <si>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</si>
  <si>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</si>
  <si>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</si>
  <si>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</si>
  <si>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</si>
  <si>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</si>
  <si>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</si>
  <si>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</si>
  <si>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</si>
  <si>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</si>
  <si>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</si>
  <si>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</si>
  <si>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</si>
  <si>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</si>
  <si>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</si>
  <si>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</si>
  <si>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</si>
  <si>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</si>
  <si>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</si>
  <si>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</si>
  <si>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</si>
  <si>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</si>
  <si>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</si>
  <si>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</si>
  <si>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</si>
  <si>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</si>
  <si>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</si>
  <si>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</si>
  <si>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</si>
  <si>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</si>
  <si>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</si>
  <si>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</si>
  <si>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</si>
  <si>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</si>
  <si>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</si>
  <si>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</si>
  <si>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</si>
  <si>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</si>
  <si>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</si>
  <si>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</si>
  <si>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</si>
  <si>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</si>
  <si>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</si>
  <si>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</si>
  <si>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</si>
  <si>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</si>
  <si>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</si>
  <si>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</si>
  <si>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</si>
  <si>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</si>
  <si>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</si>
  <si>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</si>
  <si>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</si>
  <si>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</si>
  <si>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</si>
  <si>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</si>
  <si>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</si>
  <si>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</si>
  <si>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</si>
  <si>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</si>
  <si>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</si>
  <si>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</si>
  <si>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</si>
  <si>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</si>
  <si>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</si>
  <si>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</si>
  <si>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</si>
  <si>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</si>
  <si>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</si>
  <si>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</si>
  <si>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</si>
  <si>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</si>
  <si>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</si>
  <si>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</si>
  <si>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</si>
  <si>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</si>
  <si>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</si>
  <si>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</si>
  <si>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</si>
  <si>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</si>
  <si>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</si>
  <si>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</si>
  <si>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</si>
  <si>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</si>
  <si>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</si>
  <si>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</si>
  <si>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</si>
  <si>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</si>
  <si>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</si>
  <si>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</si>
  <si>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</si>
  <si>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</si>
  <si>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</si>
  <si>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</si>
  <si>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</si>
  <si>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</si>
  <si>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</si>
  <si>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</si>
  <si>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</si>
  <si>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</si>
  <si>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</si>
  <si>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</si>
  <si>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</si>
  <si>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</si>
  <si>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</si>
  <si>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</si>
  <si>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</si>
  <si>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</si>
  <si>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</si>
  <si>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</si>
  <si>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</si>
  <si>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</si>
  <si>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</si>
  <si>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</si>
  <si>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</si>
  <si>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</si>
  <si>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</si>
  <si>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</si>
  <si>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</si>
  <si>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</si>
  <si>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</si>
  <si>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</si>
  <si>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</si>
  <si>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</si>
  <si>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</si>
  <si>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</si>
  <si>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</si>
  <si>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</si>
  <si>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</si>
  <si>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</si>
  <si>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</si>
  <si>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</si>
  <si>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</si>
  <si>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</si>
  <si>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</si>
  <si>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</si>
  <si>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</si>
  <si>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</si>
  <si>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</si>
  <si>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</si>
  <si>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</si>
  <si>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</si>
  <si>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</si>
  <si>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</si>
  <si>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</si>
  <si>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</si>
  <si>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</si>
  <si>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</si>
  <si>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</si>
  <si>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</si>
  <si>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</si>
  <si>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</si>
  <si>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</si>
  <si>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</si>
  <si>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</si>
  <si>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</si>
  <si>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</si>
  <si>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</si>
  <si>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</si>
  <si>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</si>
  <si>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</si>
  <si>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</si>
  <si>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</si>
  <si>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</si>
  <si>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</si>
  <si>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</si>
  <si>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</si>
  <si>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</si>
  <si>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</si>
  <si>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</si>
  <si>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</si>
  <si>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</si>
  <si>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</si>
  <si>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</si>
  <si>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</si>
  <si>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</si>
  <si>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</si>
  <si>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</si>
  <si>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</si>
  <si>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</si>
  <si>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</si>
  <si>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</si>
  <si>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</si>
  <si>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</si>
  <si>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</si>
  <si>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</si>
  <si>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</si>
  <si>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</si>
  <si>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</si>
  <si>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</si>
  <si>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</si>
  <si>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</si>
  <si>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</si>
  <si>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</si>
  <si>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</si>
  <si>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</si>
  <si>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</si>
  <si>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</si>
  <si>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</si>
  <si>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</si>
  <si>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</si>
  <si>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</si>
  <si>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</si>
  <si>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</si>
  <si>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</si>
  <si>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</si>
  <si>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</si>
  <si>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</si>
  <si>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</si>
  <si>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</si>
  <si>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</si>
  <si>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</si>
  <si>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</si>
  <si>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</si>
  <si>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</si>
  <si>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</si>
  <si>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</si>
  <si>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</si>
  <si>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</si>
  <si>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</si>
  <si>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</si>
  <si>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</si>
  <si>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</si>
  <si>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</si>
  <si>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</si>
  <si>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</si>
  <si>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</si>
  <si>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</si>
  <si>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</si>
  <si>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</si>
  <si>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</si>
  <si>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</si>
  <si>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</si>
  <si>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</si>
  <si>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</si>
  <si>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</si>
  <si>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</si>
  <si>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</si>
  <si>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</si>
  <si>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</si>
  <si>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</si>
  <si>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</si>
  <si>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</si>
  <si>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</si>
  <si>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</si>
  <si>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</si>
  <si>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</si>
  <si>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</si>
  <si>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</si>
  <si>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</si>
  <si>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</si>
  <si>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</si>
  <si>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</si>
  <si>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</si>
  <si>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</si>
  <si>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</si>
  <si>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</si>
  <si>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</si>
  <si>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</si>
  <si>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</si>
  <si>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</si>
  <si>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</si>
  <si>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</si>
  <si>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</si>
  <si>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</si>
  <si>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</si>
  <si>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</si>
  <si>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</si>
  <si>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</si>
  <si>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</si>
  <si>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</si>
  <si>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</si>
  <si>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</si>
  <si>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</si>
  <si>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</si>
  <si>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</si>
  <si>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</si>
  <si>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</si>
  <si>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</si>
  <si>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</si>
  <si>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</si>
  <si>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</si>
  <si>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</si>
  <si>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</si>
  <si>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</si>
  <si>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</si>
  <si>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</si>
  <si>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</si>
  <si>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</si>
  <si>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</si>
  <si>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</si>
  <si>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</si>
  <si>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</si>
  <si>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</si>
  <si>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</si>
  <si>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</si>
  <si>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</si>
  <si>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</si>
  <si>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</si>
  <si>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</si>
  <si>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</si>
  <si>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</si>
  <si>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</si>
  <si>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</si>
  <si>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</si>
  <si>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</si>
  <si>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</si>
  <si>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</si>
  <si>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</si>
  <si>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</si>
  <si>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</si>
  <si>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</si>
  <si>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</si>
  <si>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</si>
  <si>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</si>
  <si>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</si>
  <si>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</si>
  <si>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</si>
  <si>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</si>
  <si>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</si>
  <si>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</si>
  <si>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</si>
  <si>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</si>
  <si>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</si>
  <si>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</si>
  <si>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</si>
  <si>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</si>
  <si>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</si>
  <si>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</si>
  <si>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</si>
  <si>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</si>
  <si>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</si>
  <si>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</si>
  <si>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</si>
  <si>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</si>
  <si>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</si>
  <si>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</si>
  <si>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</si>
  <si>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</si>
  <si>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</si>
  <si>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</si>
  <si>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</si>
  <si>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</si>
  <si>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</si>
  <si>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</si>
  <si>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</si>
  <si>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</si>
  <si>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</si>
  <si>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</si>
  <si>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</si>
  <si>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</si>
  <si>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</si>
  <si>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</si>
  <si>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</si>
  <si>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</si>
  <si>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</si>
  <si>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</si>
  <si>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</si>
  <si>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</si>
  <si>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</si>
  <si>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</si>
  <si>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</si>
  <si>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</si>
  <si>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</si>
  <si>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</si>
  <si>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</si>
  <si>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</si>
  <si>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</si>
  <si>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</si>
  <si>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</si>
  <si>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</si>
  <si>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</si>
  <si>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</si>
  <si>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</si>
  <si>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</si>
  <si>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</si>
  <si>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</si>
  <si>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</si>
  <si>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</si>
  <si>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</si>
  <si>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</si>
  <si>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</si>
  <si>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</si>
  <si>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</si>
  <si>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</si>
  <si>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</si>
  <si>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</si>
  <si>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</si>
  <si>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</si>
  <si>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</si>
  <si>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</si>
  <si>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</si>
  <si>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</si>
  <si>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</si>
  <si>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</si>
  <si>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</si>
  <si>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</si>
  <si>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</si>
  <si>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</si>
  <si>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</si>
  <si>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</si>
  <si>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</si>
  <si>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</si>
  <si>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</si>
  <si>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</si>
  <si>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</si>
  <si>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</si>
  <si>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</si>
  <si>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</si>
  <si>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</si>
  <si>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</si>
  <si>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</si>
  <si>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</si>
  <si>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</si>
  <si>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</si>
  <si>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</si>
  <si>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</si>
  <si>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</si>
  <si>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</si>
  <si>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</si>
  <si>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</si>
  <si>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</si>
  <si>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</si>
  <si>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</si>
  <si>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</si>
  <si>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</si>
  <si>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</si>
  <si>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</si>
  <si>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</si>
  <si>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</si>
  <si>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</si>
  <si>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</si>
  <si>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</si>
  <si>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</si>
  <si>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</si>
  <si>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</si>
  <si>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</si>
  <si>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</si>
  <si>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</si>
  <si>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</si>
  <si>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</si>
  <si>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</si>
  <si>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</si>
  <si>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</si>
  <si>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</si>
  <si>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</si>
  <si>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</si>
  <si>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</si>
  <si>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</si>
  <si>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</si>
  <si>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</si>
  <si>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</si>
  <si>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</si>
  <si>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</si>
  <si>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</si>
  <si>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</si>
  <si>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</si>
  <si>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</si>
  <si>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</si>
  <si>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</si>
  <si>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</si>
  <si>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</si>
  <si>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</si>
  <si>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</si>
  <si>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</si>
  <si>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</si>
  <si>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</si>
  <si>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</si>
  <si>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</si>
  <si>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</si>
  <si>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</si>
  <si>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</si>
  <si>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</si>
  <si>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</si>
  <si>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</si>
  <si>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</si>
  <si>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</si>
  <si>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</si>
  <si>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</si>
  <si>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</si>
  <si>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</si>
  <si>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</si>
  <si>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</si>
  <si>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</si>
  <si>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</si>
  <si>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</si>
  <si>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</si>
  <si>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</si>
  <si>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</si>
  <si>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</si>
  <si>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</si>
  <si>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</si>
  <si>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</si>
  <si>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</si>
  <si>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</si>
  <si>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</si>
  <si>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</si>
  <si>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</si>
  <si>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</si>
  <si>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</si>
  <si>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</si>
  <si>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</si>
  <si>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</si>
  <si>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</si>
  <si>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</si>
  <si>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</si>
  <si>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</si>
  <si>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</si>
  <si>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</si>
  <si>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</si>
  <si>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</si>
  <si>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</si>
  <si>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</si>
  <si>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</si>
  <si>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</si>
  <si>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</si>
  <si>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</si>
  <si>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</si>
  <si>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</si>
  <si>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</si>
  <si>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</si>
  <si>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</si>
  <si>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</si>
  <si>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</si>
  <si>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</si>
  <si>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</si>
  <si>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</si>
  <si>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</si>
  <si>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</si>
  <si>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</si>
  <si>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</si>
  <si>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</si>
  <si>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</si>
  <si>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</si>
  <si>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</si>
  <si>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</si>
  <si>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</si>
  <si>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</si>
  <si>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</si>
  <si>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</si>
  <si>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</si>
  <si>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</si>
  <si>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</si>
  <si>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</si>
  <si>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</si>
  <si>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</si>
  <si>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</si>
  <si>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</si>
  <si>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</si>
  <si>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</si>
  <si>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</si>
  <si>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</si>
  <si>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</si>
  <si>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</si>
  <si>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</si>
  <si>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</si>
  <si>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</si>
  <si>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</si>
  <si>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</si>
  <si>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</si>
  <si>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</si>
  <si>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</si>
  <si>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</si>
  <si>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</si>
  <si>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</si>
  <si>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</si>
  <si>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</si>
  <si>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</si>
  <si>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</si>
  <si>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</si>
  <si>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</si>
  <si>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</si>
  <si>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</si>
  <si>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</si>
  <si>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</si>
  <si>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</si>
  <si>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</si>
  <si>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</si>
  <si>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</si>
  <si>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</si>
  <si>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</si>
  <si>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</si>
  <si>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</si>
  <si>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</si>
  <si>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</si>
  <si>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</si>
  <si>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</si>
  <si>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</si>
  <si>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</si>
  <si>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</si>
  <si>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</si>
  <si>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</si>
  <si>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</si>
  <si>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</si>
  <si>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</si>
  <si>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</si>
  <si>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</si>
  <si>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</si>
  <si>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</si>
  <si>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</si>
  <si>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</si>
  <si>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</si>
  <si>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</si>
  <si>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</si>
  <si>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</si>
  <si>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</si>
  <si>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</si>
  <si>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</si>
  <si>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</si>
  <si>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</si>
  <si>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</si>
  <si>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</si>
  <si>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</si>
  <si>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</si>
  <si>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</si>
  <si>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</si>
  <si>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</si>
  <si>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</si>
  <si>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</si>
  <si>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</si>
  <si>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</si>
  <si>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</si>
  <si>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</si>
  <si>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</si>
  <si>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</si>
  <si>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</si>
  <si>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</si>
  <si>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</si>
  <si>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</si>
  <si>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</si>
  <si>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</si>
  <si>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</si>
  <si>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</si>
  <si>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</si>
  <si>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</si>
  <si>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</si>
  <si>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</si>
  <si>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</si>
  <si>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</si>
  <si>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</si>
  <si>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</si>
  <si>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</si>
  <si>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</si>
  <si>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</si>
  <si>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</si>
  <si>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</si>
  <si>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</si>
  <si>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</si>
  <si>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</si>
  <si>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</si>
  <si>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</si>
  <si>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</si>
  <si>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</si>
  <si>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</si>
  <si>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</si>
  <si>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</si>
  <si>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</si>
  <si>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</si>
  <si>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</si>
  <si>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</si>
  <si>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</si>
  <si>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</si>
  <si>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</si>
  <si>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</si>
  <si>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</si>
  <si>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</si>
  <si>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</si>
  <si>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</si>
  <si>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</si>
  <si>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</si>
  <si>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</si>
  <si>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</si>
  <si>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</si>
  <si>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</si>
  <si>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</si>
  <si>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</si>
  <si>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</si>
  <si>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</si>
  <si>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</si>
  <si>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</si>
  <si>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</si>
  <si>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</si>
  <si>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</si>
  <si>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</si>
  <si>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</si>
  <si>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</si>
  <si>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</si>
  <si>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</si>
  <si>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</si>
  <si>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</si>
  <si>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</si>
  <si>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</si>
  <si>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</si>
  <si>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</si>
  <si>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</si>
  <si>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</si>
  <si>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</si>
  <si>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</si>
  <si>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</si>
  <si>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</si>
  <si>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</si>
  <si>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</si>
  <si>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</si>
  <si>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</si>
  <si>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</si>
  <si>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</si>
  <si>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</si>
  <si>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</si>
  <si>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</si>
  <si>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</si>
  <si>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</si>
  <si>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</si>
  <si>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</si>
  <si>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</si>
  <si>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</si>
  <si>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</si>
  <si>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</si>
  <si>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</si>
  <si>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</si>
  <si>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</si>
  <si>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</si>
  <si>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</si>
  <si>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</si>
  <si>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</si>
  <si>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</si>
  <si>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</si>
  <si>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</si>
  <si>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</si>
  <si>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</si>
  <si>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</si>
  <si>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</si>
  <si>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</si>
  <si>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</si>
  <si>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</si>
  <si>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</si>
  <si>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</si>
  <si>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</si>
  <si>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</si>
  <si>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</si>
  <si>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</si>
  <si>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</si>
  <si>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</si>
  <si>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</si>
  <si>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</si>
  <si>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</si>
  <si>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</si>
  <si>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</si>
  <si>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</si>
  <si>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</si>
  <si>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</si>
  <si>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</si>
  <si>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</si>
  <si>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</si>
  <si>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</si>
  <si>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</si>
  <si>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</si>
  <si>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</si>
  <si>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</si>
  <si>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</si>
  <si>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</si>
  <si>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</si>
  <si>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</si>
  <si>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</si>
  <si>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</si>
  <si>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</si>
  <si>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</si>
  <si>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</si>
  <si>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</si>
  <si>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</si>
  <si>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</si>
  <si>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</si>
  <si>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</si>
  <si>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</si>
  <si>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</si>
  <si>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</si>
  <si>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</si>
  <si>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</si>
  <si>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</si>
  <si>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</si>
  <si>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</si>
  <si>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</si>
  <si>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</si>
  <si>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</si>
  <si>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</si>
  <si>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</si>
  <si>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</si>
  <si>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</si>
  <si>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</si>
  <si>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</si>
  <si>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</si>
  <si>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</si>
  <si>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</si>
  <si>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</si>
  <si>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</si>
  <si>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</si>
  <si>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</si>
  <si>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</si>
  <si>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</si>
  <si>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</si>
  <si>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</si>
  <si>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</si>
  <si>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</si>
  <si>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</si>
  <si>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</si>
  <si>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</si>
  <si>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</si>
  <si>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</si>
  <si>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</si>
  <si>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</si>
  <si>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</si>
  <si>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</si>
  <si>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</si>
  <si>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</si>
  <si>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</si>
  <si>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</si>
  <si>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</si>
  <si>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</si>
  <si>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</si>
  <si>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</si>
  <si>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</si>
  <si>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</si>
  <si>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</si>
  <si>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</si>
  <si>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</si>
  <si>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</si>
  <si>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</si>
  <si>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</si>
  <si>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</si>
  <si>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</si>
  <si>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</si>
  <si>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</si>
  <si>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</si>
  <si>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</si>
  <si>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</si>
  <si>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</si>
  <si>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</si>
  <si>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</si>
  <si>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</si>
  <si>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</si>
  <si>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</si>
  <si>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</si>
  <si>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</si>
  <si>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</si>
  <si>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</si>
  <si>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</si>
  <si>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</si>
  <si>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</si>
  <si>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</si>
  <si>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</si>
  <si>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</si>
  <si>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</si>
  <si>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</si>
  <si>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</si>
  <si>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</si>
  <si>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</si>
  <si>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</si>
  <si>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</si>
  <si>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</si>
  <si>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</si>
  <si>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</si>
  <si>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</si>
  <si>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</si>
  <si>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</si>
  <si>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</si>
  <si>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</si>
  <si>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</si>
  <si>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</si>
  <si>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</si>
  <si>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</si>
  <si>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</si>
  <si>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</si>
  <si>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</si>
  <si>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</si>
  <si>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</si>
  <si>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</si>
  <si>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</si>
  <si>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</si>
  <si>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</si>
  <si>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</si>
  <si>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</si>
  <si>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</si>
  <si>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</si>
  <si>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</si>
  <si>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</si>
  <si>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</si>
  <si>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</si>
  <si>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</si>
  <si>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</si>
  <si>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</si>
  <si>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</si>
  <si>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</si>
  <si>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</si>
  <si>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</si>
  <si>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</si>
  <si>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</si>
  <si>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</si>
  <si>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</si>
  <si>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</si>
  <si>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</si>
  <si>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</si>
  <si>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</si>
  <si>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</si>
  <si>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</si>
  <si>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</si>
  <si>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</si>
  <si>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</si>
  <si>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</si>
  <si>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</si>
  <si>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</si>
  <si>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</si>
  <si>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</si>
  <si>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</si>
  <si>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</si>
  <si>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</si>
  <si>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</si>
  <si>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</si>
  <si>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</si>
  <si>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</si>
  <si>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</si>
  <si>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</si>
  <si>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</si>
  <si>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</si>
  <si>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</si>
  <si>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</si>
  <si>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</si>
  <si>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</si>
  <si>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</si>
  <si>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</si>
  <si>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</si>
  <si>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</si>
  <si>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</si>
  <si>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</si>
  <si>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</si>
  <si>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</si>
  <si>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</si>
  <si>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</si>
  <si>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</si>
  <si>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</si>
  <si>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</si>
  <si>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</si>
  <si>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</si>
  <si>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</si>
  <si>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</si>
  <si>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</si>
  <si>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</si>
  <si>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</si>
  <si>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</si>
  <si>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</si>
  <si>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</si>
  <si>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</si>
  <si>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</si>
  <si>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</si>
  <si>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</si>
  <si>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</si>
  <si>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</si>
  <si>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</si>
  <si>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</si>
  <si>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</si>
  <si>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</si>
  <si>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</si>
  <si>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</si>
  <si>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</si>
  <si>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</si>
  <si>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</si>
  <si>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</si>
  <si>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</si>
  <si>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</si>
  <si>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</si>
  <si>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</si>
  <si>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</si>
  <si>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</si>
  <si>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</si>
  <si>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</si>
  <si>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</si>
  <si>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</si>
  <si>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</si>
  <si>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</si>
  <si>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</si>
  <si>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</si>
  <si>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</si>
  <si>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</si>
  <si>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</si>
  <si>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</si>
  <si>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</si>
  <si>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</si>
  <si>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</si>
  <si>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</si>
  <si>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</si>
  <si>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</si>
  <si>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</si>
  <si>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</si>
  <si>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</si>
  <si>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</si>
  <si>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</si>
  <si>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</si>
  <si>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</si>
  <si>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</si>
  <si>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</si>
  <si>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</si>
  <si>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</si>
  <si>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</si>
  <si>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</si>
  <si>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</si>
  <si>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</si>
  <si>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</si>
  <si>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</si>
  <si>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</si>
  <si>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</si>
  <si>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</si>
  <si>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</si>
  <si>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</si>
  <si>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</si>
  <si>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</si>
  <si>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</si>
  <si>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</si>
  <si>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</si>
  <si>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</si>
  <si>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</si>
  <si>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</si>
  <si>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</si>
  <si>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</si>
  <si>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</si>
  <si>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</si>
  <si>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</si>
  <si>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</si>
  <si>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</si>
  <si>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</si>
  <si>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</si>
  <si>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</si>
  <si>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</si>
  <si>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</si>
  <si>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</si>
  <si>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</si>
  <si>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</si>
  <si>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</si>
  <si>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</si>
  <si>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</si>
  <si>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</si>
  <si>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</si>
  <si>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</si>
  <si>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</si>
  <si>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</si>
  <si>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</si>
  <si>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</si>
  <si>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</si>
  <si>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</si>
  <si>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</si>
  <si>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</si>
  <si>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</si>
  <si>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</si>
  <si>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</si>
  <si>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</si>
  <si>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</si>
  <si>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</si>
  <si>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</si>
  <si>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</si>
  <si>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</si>
  <si>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</si>
  <si>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</si>
  <si>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</si>
  <si>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</si>
  <si>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</si>
  <si>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</si>
  <si>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</si>
  <si>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</si>
  <si>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</si>
  <si>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</si>
  <si>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</si>
  <si>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</si>
  <si>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</si>
  <si>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</si>
  <si>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</si>
  <si>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</si>
  <si>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</si>
  <si>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</si>
  <si>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</si>
  <si>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</si>
  <si>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</si>
  <si>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</si>
  <si>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</si>
  <si>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</si>
  <si>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</si>
  <si>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</si>
  <si>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</si>
  <si>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</si>
  <si>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</si>
  <si>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</si>
  <si>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</si>
  <si>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</si>
  <si>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</si>
  <si>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</si>
  <si>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</si>
  <si>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</si>
  <si>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</si>
  <si>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</si>
  <si>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</si>
  <si>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</si>
  <si>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</si>
  <si>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</si>
  <si>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</si>
  <si>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</si>
  <si>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</si>
  <si>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</si>
  <si>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</si>
  <si>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</si>
  <si>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</si>
  <si>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</si>
  <si>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</si>
  <si>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</si>
  <si>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</si>
  <si>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</si>
  <si>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</si>
  <si>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</si>
  <si>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</si>
  <si>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</si>
  <si>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</si>
  <si>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</si>
  <si>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</si>
  <si>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</si>
  <si>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</si>
  <si>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</si>
  <si>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</si>
  <si>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</si>
  <si>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</si>
  <si>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</si>
  <si>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</si>
  <si>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</si>
  <si>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</si>
  <si>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</si>
  <si>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</si>
  <si>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</si>
  <si>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</si>
  <si>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</si>
  <si>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</si>
  <si>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</si>
  <si>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</si>
  <si>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</si>
  <si>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</si>
  <si>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</si>
  <si>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</si>
  <si>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</si>
  <si>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</si>
  <si>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</si>
  <si>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</si>
  <si>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</si>
  <si>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</si>
  <si>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</si>
  <si>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</si>
  <si>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</si>
  <si>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</si>
  <si>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</si>
  <si>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</si>
  <si>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</si>
  <si>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</si>
  <si>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</si>
  <si>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</si>
  <si>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</si>
  <si>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</si>
  <si>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</si>
  <si>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</si>
  <si>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</si>
  <si>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</si>
  <si>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</si>
  <si>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</si>
  <si>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</si>
  <si>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</si>
  <si>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</si>
  <si>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</si>
  <si>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</si>
  <si>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</si>
  <si>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</si>
  <si>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</si>
  <si>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</si>
  <si>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</si>
  <si>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</si>
  <si>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</si>
  <si>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</si>
  <si>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</si>
  <si>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</si>
  <si>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</si>
  <si>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</si>
  <si>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</si>
  <si>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</si>
  <si>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</si>
  <si>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</si>
  <si>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</si>
  <si>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</si>
  <si>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</si>
  <si>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</si>
  <si>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</si>
  <si>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</si>
  <si>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</si>
  <si>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</si>
  <si>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</si>
  <si>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</si>
  <si>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</si>
  <si>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</si>
  <si>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</si>
  <si>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</si>
  <si>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</si>
  <si>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</si>
  <si>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</si>
  <si>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</si>
  <si>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</si>
  <si>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</si>
  <si>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</si>
  <si>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</si>
  <si>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</si>
  <si>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</si>
  <si>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</si>
  <si>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</si>
  <si>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</si>
  <si>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</si>
  <si>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</si>
  <si>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</si>
  <si>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</si>
  <si>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</si>
  <si>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</si>
  <si>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</si>
  <si>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</si>
  <si>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</si>
  <si>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</si>
  <si>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</si>
  <si>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</si>
  <si>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</si>
  <si>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</si>
  <si>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</si>
  <si>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</si>
  <si>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</si>
  <si>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</si>
  <si>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</si>
  <si>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</si>
  <si>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</si>
  <si>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</si>
  <si>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</si>
  <si>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</si>
  <si>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</si>
  <si>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</si>
  <si>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</si>
  <si>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</si>
  <si>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</si>
  <si>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</si>
  <si>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</si>
  <si>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</si>
  <si>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</si>
  <si>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</si>
  <si>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</si>
  <si>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</si>
  <si>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</si>
  <si>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</si>
  <si>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</si>
  <si>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</si>
  <si>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</si>
  <si>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</si>
  <si>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</si>
  <si>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</si>
  <si>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</si>
  <si>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</si>
  <si>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</si>
  <si>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</si>
  <si>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</si>
  <si>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</si>
  <si>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</si>
  <si>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</si>
  <si>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</si>
  <si>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</si>
  <si>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</si>
  <si>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</si>
  <si>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</si>
  <si>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</si>
  <si>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</si>
  <si>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</si>
  <si>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</si>
  <si>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</si>
  <si>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</si>
  <si>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</si>
  <si>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</si>
  <si>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</si>
  <si>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</si>
  <si>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</si>
  <si>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</si>
  <si>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</si>
  <si>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</si>
  <si>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</si>
  <si>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</si>
  <si>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</si>
  <si>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</si>
  <si>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</si>
  <si>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</si>
  <si>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</si>
  <si>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</si>
  <si>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</si>
  <si>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</si>
  <si>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</si>
  <si>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</si>
  <si>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</si>
  <si>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</si>
  <si>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</si>
  <si>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</si>
  <si>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</si>
  <si>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</si>
  <si>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</si>
  <si>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</si>
  <si>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</si>
  <si>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</si>
  <si>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</si>
  <si>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</si>
  <si>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</si>
  <si>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</si>
  <si>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</si>
  <si>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</si>
  <si>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</si>
  <si>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</si>
  <si>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</si>
  <si>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</si>
  <si>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</si>
  <si>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</si>
  <si>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</si>
  <si>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</si>
  <si>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</si>
  <si>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</si>
  <si>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</si>
  <si>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</si>
  <si>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</si>
  <si>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</si>
  <si>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</si>
  <si>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</si>
  <si>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</si>
  <si>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</si>
  <si>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</si>
  <si>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</si>
  <si>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</si>
  <si>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</si>
  <si>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</si>
  <si>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</si>
  <si>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</si>
  <si>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</si>
  <si>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</si>
  <si>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</si>
  <si>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</si>
  <si>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</si>
  <si>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</si>
  <si>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</si>
  <si>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</si>
  <si>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</si>
  <si>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</si>
  <si>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</si>
  <si>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</si>
  <si>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</si>
  <si>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</si>
  <si>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</si>
  <si>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</si>
  <si>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</si>
  <si>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</si>
  <si>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</si>
  <si>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</si>
  <si>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</si>
  <si>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</si>
  <si>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</si>
  <si>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</si>
  <si>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</si>
  <si>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</si>
  <si>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</si>
  <si>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</si>
  <si>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</si>
  <si>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</si>
  <si>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</si>
  <si>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</si>
  <si>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</si>
  <si>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</si>
  <si>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</si>
  <si>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</si>
  <si>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</si>
  <si>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</si>
  <si>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</si>
  <si>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</si>
  <si>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</si>
  <si>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</si>
  <si>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</si>
  <si>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</si>
  <si>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</si>
  <si>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</si>
  <si>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</si>
  <si>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</si>
  <si>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</si>
  <si>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</si>
  <si>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</si>
  <si>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</si>
  <si>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</si>
  <si>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</si>
  <si>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</si>
  <si>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</si>
  <si>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</si>
  <si>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</si>
  <si>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</si>
  <si>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</si>
  <si>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</si>
  <si>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</si>
  <si>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</si>
  <si>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</si>
  <si>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</si>
  <si>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</si>
  <si>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</si>
  <si>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</si>
  <si>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</si>
  <si>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</si>
  <si>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</si>
  <si>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</si>
  <si>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</si>
  <si>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</si>
  <si>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</si>
  <si>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</si>
  <si>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</si>
  <si>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</si>
  <si>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</si>
  <si>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</si>
  <si>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</si>
  <si>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</si>
  <si>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</si>
  <si>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</si>
  <si>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</si>
  <si>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</si>
  <si>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</si>
  <si>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</si>
  <si>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</si>
  <si>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</si>
  <si>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</si>
  <si>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</si>
  <si>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</si>
  <si>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</si>
  <si>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</si>
  <si>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</si>
  <si>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</si>
  <si>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</si>
  <si>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</si>
  <si>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</si>
  <si>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</si>
  <si>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</si>
  <si>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</si>
  <si>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</si>
  <si>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</si>
  <si>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</si>
  <si>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</si>
  <si>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</si>
  <si>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</si>
  <si>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</si>
  <si>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</si>
  <si>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</si>
  <si>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</si>
  <si>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</si>
  <si>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</si>
  <si>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</si>
  <si>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</si>
  <si>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</si>
  <si>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</si>
  <si>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</si>
  <si>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</si>
  <si>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</si>
  <si>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</si>
  <si>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</si>
  <si>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</si>
  <si>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</si>
  <si>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</si>
  <si>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</si>
  <si>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</si>
  <si>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</si>
  <si>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</si>
  <si>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</si>
  <si>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</si>
  <si>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</si>
  <si>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</si>
  <si>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</si>
  <si>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</si>
  <si>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</si>
  <si>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</si>
  <si>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</si>
  <si>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</si>
  <si>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</si>
  <si>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</si>
  <si>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</si>
  <si>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</si>
  <si>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</si>
  <si>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</si>
  <si>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</si>
  <si>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</si>
  <si>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</si>
  <si>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</si>
  <si>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</si>
  <si>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</si>
  <si>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</si>
  <si>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</si>
  <si>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</si>
  <si>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</si>
  <si>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</si>
  <si>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</si>
  <si>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</si>
  <si>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</si>
  <si>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</si>
  <si>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</si>
  <si>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</si>
  <si>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</si>
  <si>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</si>
  <si>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</si>
  <si>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</si>
  <si>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</si>
  <si>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</si>
  <si>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</si>
  <si>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</si>
  <si>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</si>
  <si>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</si>
  <si>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</si>
  <si>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</si>
  <si>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</si>
  <si>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</si>
  <si>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</si>
  <si>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</si>
  <si>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</si>
  <si>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</si>
  <si>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</si>
  <si>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</si>
  <si>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</si>
  <si>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</si>
  <si>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</si>
  <si>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</si>
  <si>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</si>
  <si>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</si>
  <si>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</si>
  <si>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</si>
  <si>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</si>
  <si>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</si>
  <si>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</si>
  <si>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</si>
  <si>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</si>
  <si>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</si>
  <si>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</si>
  <si>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</si>
  <si>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</si>
  <si>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</si>
  <si>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</si>
  <si>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</si>
  <si>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</si>
  <si>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</si>
  <si>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</si>
  <si>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</si>
  <si>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</si>
  <si>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</si>
  <si>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</si>
  <si>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</si>
  <si>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</si>
  <si>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</si>
  <si>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</si>
  <si>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</si>
  <si>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</si>
  <si>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</si>
  <si>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</si>
  <si>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</si>
  <si>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</si>
  <si>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</si>
  <si>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</si>
  <si>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</si>
  <si>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</si>
  <si>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</si>
  <si>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</si>
  <si>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</si>
  <si>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</si>
  <si>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</si>
  <si>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</si>
  <si>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</si>
  <si>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</si>
  <si>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</si>
  <si>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</si>
  <si>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</si>
  <si>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</si>
  <si>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</si>
  <si>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</si>
  <si>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</si>
  <si>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</si>
  <si>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</si>
  <si>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</si>
  <si>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</si>
  <si>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</si>
  <si>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</si>
  <si>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</si>
  <si>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</si>
  <si>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</si>
  <si>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</si>
  <si>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</si>
  <si>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</si>
  <si>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</si>
  <si>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</si>
  <si>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</si>
  <si>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</si>
  <si>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</si>
  <si>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</si>
  <si>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</si>
  <si>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</si>
  <si>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</si>
  <si>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</si>
  <si>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</si>
  <si>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</si>
  <si>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</si>
  <si>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</si>
  <si>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</si>
  <si>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</si>
  <si>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</si>
  <si>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</si>
  <si>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</si>
  <si>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</si>
  <si>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</si>
  <si>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</si>
  <si>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</si>
  <si>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</si>
  <si>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</si>
  <si>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</si>
  <si>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</si>
  <si>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</si>
  <si>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</si>
  <si>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</si>
  <si>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</si>
  <si>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</si>
  <si>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</si>
  <si>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</si>
  <si>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</si>
  <si>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</si>
  <si>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</si>
  <si>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</si>
  <si>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</si>
  <si>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</si>
  <si>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</si>
  <si>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</si>
  <si>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</si>
  <si>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</si>
  <si>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</si>
  <si>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</si>
  <si>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</si>
  <si>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</si>
  <si>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</si>
  <si>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</si>
  <si>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</si>
  <si>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</si>
  <si>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</si>
  <si>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</si>
  <si>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</si>
  <si>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</si>
  <si>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</si>
  <si>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</si>
  <si>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</si>
  <si>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</si>
  <si>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</si>
  <si>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</si>
  <si>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</si>
  <si>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</si>
  <si>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</si>
  <si>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</si>
  <si>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</si>
  <si>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</si>
  <si>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</si>
  <si>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</si>
  <si>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</si>
  <si>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</si>
  <si>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</si>
  <si>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</si>
  <si>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</si>
  <si>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</si>
  <si>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</si>
  <si>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</si>
  <si>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</si>
  <si>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</si>
  <si>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</si>
  <si>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</si>
  <si>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</si>
  <si>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</si>
  <si>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</si>
  <si>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</si>
  <si>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</si>
  <si>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</si>
  <si>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</si>
  <si>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</si>
  <si>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</si>
  <si>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</si>
  <si>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</si>
  <si>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</si>
  <si>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</si>
  <si>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</si>
  <si>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</si>
  <si>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</si>
  <si>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</si>
  <si>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</si>
  <si>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</si>
  <si>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</si>
  <si>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</si>
  <si>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</si>
  <si>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</si>
  <si>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</si>
  <si>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</si>
  <si>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</si>
  <si>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</si>
  <si>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</si>
  <si>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</si>
  <si>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</si>
  <si>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</si>
  <si>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</si>
  <si>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</si>
  <si>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</si>
  <si>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</si>
  <si>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</si>
  <si>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</si>
  <si>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</si>
  <si>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</si>
  <si>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</si>
  <si>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</si>
  <si>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</si>
  <si>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</si>
  <si>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</si>
  <si>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</si>
  <si>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</si>
  <si>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</si>
  <si>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</si>
  <si>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</si>
  <si>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</si>
  <si>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</si>
  <si>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</si>
  <si>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</si>
  <si>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</si>
  <si>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</si>
  <si>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</si>
  <si>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</si>
  <si>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</si>
  <si>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</si>
  <si>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</si>
  <si>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</si>
  <si>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</si>
  <si>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</si>
  <si>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</si>
  <si>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</si>
  <si>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</si>
  <si>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</si>
  <si>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</si>
  <si>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</si>
  <si>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</si>
  <si>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</si>
  <si>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</si>
  <si>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</si>
  <si>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</si>
  <si>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</si>
  <si>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</si>
  <si>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</si>
  <si>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</si>
  <si>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</si>
  <si>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</si>
  <si>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</si>
  <si>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</si>
  <si>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</si>
  <si>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</si>
  <si>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</si>
  <si>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</si>
  <si>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</si>
  <si>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</si>
  <si>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</si>
  <si>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</si>
  <si>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</si>
  <si>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</si>
  <si>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</si>
  <si>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</si>
  <si>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</si>
  <si>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</si>
  <si>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</si>
  <si>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</si>
  <si>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</si>
  <si>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</si>
  <si>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</si>
  <si>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</si>
  <si>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</si>
  <si>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</si>
  <si>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</si>
  <si>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</si>
  <si>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</si>
  <si>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</si>
  <si>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</si>
  <si>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</si>
  <si>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</si>
  <si>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</si>
  <si>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</si>
  <si>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</si>
  <si>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</si>
  <si>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</si>
  <si>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</si>
  <si>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</si>
  <si>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</si>
  <si>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</si>
  <si>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</si>
  <si>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</si>
  <si>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</si>
  <si>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</si>
  <si>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</si>
  <si>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</si>
  <si>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</si>
  <si>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</si>
  <si>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</si>
  <si>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</si>
  <si>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</si>
  <si>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</si>
  <si>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</si>
  <si>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</si>
  <si>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</si>
  <si>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</si>
  <si>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</si>
  <si>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</si>
  <si>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</si>
  <si>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</si>
  <si>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</si>
  <si>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</si>
  <si>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</si>
  <si>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</si>
  <si>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</si>
  <si>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</si>
  <si>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</si>
  <si>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</si>
  <si>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</si>
  <si>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</si>
  <si>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</si>
  <si>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</si>
  <si>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</si>
  <si>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</si>
  <si>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</si>
  <si>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</si>
  <si>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</si>
  <si>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</si>
  <si>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</si>
  <si>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</si>
  <si>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</si>
  <si>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</si>
  <si>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</si>
  <si>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</si>
  <si>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</si>
  <si>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</si>
  <si>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</si>
  <si>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</si>
  <si>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</si>
  <si>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</si>
  <si>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</si>
  <si>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</si>
  <si>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</si>
  <si>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</si>
  <si>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</si>
  <si>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</si>
  <si>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</si>
  <si>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</si>
  <si>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</si>
  <si>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</si>
  <si>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</si>
  <si>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</si>
  <si>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</si>
  <si>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</si>
  <si>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</si>
  <si>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</si>
  <si>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</si>
  <si>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</si>
  <si>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</si>
  <si>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</si>
  <si>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</si>
  <si>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</si>
  <si>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</si>
  <si>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</si>
  <si>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</si>
  <si>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</si>
  <si>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</si>
  <si>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</si>
  <si>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</si>
  <si>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</si>
  <si>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</si>
  <si>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</si>
  <si>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</si>
  <si>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</si>
  <si>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</si>
  <si>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</si>
  <si>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</si>
  <si>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</si>
  <si>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</si>
  <si>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</si>
  <si>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</si>
  <si>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</si>
  <si>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</si>
  <si>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</si>
  <si>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</si>
  <si>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</si>
  <si>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</si>
  <si>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</si>
  <si>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</si>
  <si>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</si>
  <si>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</si>
  <si>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</si>
  <si>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</si>
  <si>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</si>
  <si>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</si>
  <si>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</si>
  <si>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</si>
  <si>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</si>
  <si>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</si>
  <si>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</si>
  <si>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</si>
  <si>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</si>
  <si>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</si>
  <si>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</si>
  <si>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</si>
  <si>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</si>
  <si>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</si>
  <si>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</si>
  <si>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</si>
  <si>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</si>
  <si>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</si>
  <si>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</si>
  <si>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</si>
  <si>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</si>
  <si>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</si>
  <si>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</si>
  <si>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</si>
  <si>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</si>
  <si>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</si>
  <si>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</si>
  <si>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</si>
  <si>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</si>
  <si>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</si>
  <si>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</si>
  <si>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</si>
  <si>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</si>
  <si>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</si>
  <si>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</si>
  <si>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</si>
  <si>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</si>
  <si>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</si>
  <si>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</si>
  <si>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</si>
  <si>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</si>
  <si>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</si>
  <si>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</si>
  <si>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</si>
  <si>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</si>
  <si>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</si>
  <si>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</si>
  <si>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</si>
  <si>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</si>
  <si>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</si>
  <si>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</si>
  <si>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</si>
  <si>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</si>
  <si>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</si>
  <si>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</si>
  <si>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</si>
  <si>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</si>
  <si>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</si>
  <si>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</si>
  <si>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</si>
  <si>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</si>
  <si>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</si>
  <si>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</si>
  <si>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</si>
  <si>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</si>
  <si>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</si>
  <si>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</si>
  <si>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</si>
  <si>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</si>
  <si>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</si>
  <si>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</si>
  <si>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</si>
  <si>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</si>
  <si>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</si>
  <si>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</si>
  <si>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</si>
  <si>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</si>
  <si>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</si>
  <si>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</si>
  <si>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</si>
  <si>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</si>
  <si>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</si>
  <si>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</si>
  <si>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</si>
  <si>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</si>
  <si>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</si>
  <si>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</si>
  <si>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</si>
  <si>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</si>
  <si>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</si>
  <si>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</si>
  <si>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</si>
  <si>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</si>
  <si>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</si>
  <si>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</si>
  <si>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</si>
  <si>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</si>
  <si>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</si>
  <si>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</si>
  <si>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</si>
  <si>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</si>
  <si>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</si>
  <si>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</si>
  <si>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</si>
  <si>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</si>
  <si>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</si>
  <si>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</si>
  <si>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</si>
  <si>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</si>
  <si>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</si>
  <si>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</si>
  <si>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</si>
  <si>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</si>
  <si>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</si>
  <si>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</si>
  <si>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</si>
  <si>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</si>
  <si>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</si>
  <si>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</si>
  <si>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</si>
  <si>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</si>
  <si>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</si>
  <si>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</si>
  <si>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</si>
  <si>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</si>
  <si>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</si>
  <si>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</si>
  <si>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</si>
  <si>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</si>
  <si>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</si>
  <si>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</si>
  <si>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</si>
  <si>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</si>
  <si>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</si>
  <si>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</si>
  <si>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</si>
  <si>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</si>
  <si>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</si>
  <si>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</si>
  <si>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</si>
  <si>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</si>
  <si>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</si>
  <si>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</si>
  <si>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</si>
  <si>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</si>
  <si>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</si>
  <si>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</si>
  <si>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</si>
  <si>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</si>
  <si>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</si>
  <si>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</si>
  <si>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</si>
  <si>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</si>
  <si>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</si>
  <si>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</si>
  <si>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</si>
  <si>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</si>
  <si>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</si>
  <si>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</si>
  <si>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</si>
  <si>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</si>
  <si>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</si>
  <si>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</si>
  <si>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</si>
  <si>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</si>
  <si>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</si>
  <si>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</si>
  <si>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</si>
  <si>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</si>
  <si>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</si>
  <si>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</si>
  <si>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</si>
  <si>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</si>
  <si>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</si>
  <si>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</si>
  <si>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</si>
  <si>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</si>
  <si>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</si>
  <si>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</si>
  <si>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</si>
  <si>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</si>
  <si>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</si>
  <si>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</si>
  <si>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</si>
  <si>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</si>
  <si>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</si>
  <si>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</si>
  <si>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</si>
  <si>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</si>
  <si>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</si>
  <si>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</si>
  <si>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</si>
  <si>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</si>
  <si>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</si>
  <si>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</si>
  <si>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</si>
  <si>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</si>
  <si>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</si>
  <si>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</si>
  <si>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</si>
  <si>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</si>
  <si>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</si>
  <si>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</si>
  <si>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</si>
  <si>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</si>
  <si>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</si>
  <si>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</si>
  <si>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</si>
  <si>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</si>
  <si>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</si>
  <si>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</si>
  <si>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</si>
  <si>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</si>
  <si>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</si>
  <si>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</si>
  <si>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</si>
  <si>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</si>
  <si>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</si>
  <si>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</si>
  <si>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</si>
  <si>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</si>
  <si>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</si>
  <si>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</si>
  <si>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</si>
  <si>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</si>
  <si>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</si>
  <si>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</si>
  <si>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</si>
  <si>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</si>
  <si>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</si>
  <si>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</si>
  <si>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</si>
  <si>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</si>
  <si>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</si>
  <si>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</si>
  <si>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</si>
  <si>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</si>
  <si>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</si>
  <si>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</si>
  <si>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</si>
  <si>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</si>
  <si>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</si>
  <si>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</si>
  <si>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</si>
  <si>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</si>
  <si>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</si>
  <si>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</si>
  <si>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</si>
  <si>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</si>
  <si>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</si>
  <si>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</si>
  <si>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</si>
  <si>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</si>
  <si>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</si>
  <si>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</si>
  <si>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</si>
  <si>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</si>
  <si>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</si>
  <si>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</si>
  <si>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</si>
  <si>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</si>
  <si>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</si>
  <si>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</si>
  <si>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</si>
  <si>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</si>
  <si>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</si>
  <si>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</si>
  <si>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</si>
  <si>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</si>
  <si>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</si>
  <si>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</si>
  <si>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</si>
  <si>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</si>
  <si>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</si>
  <si>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</si>
  <si>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</si>
  <si>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</si>
  <si>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</si>
  <si>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</si>
  <si>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</si>
  <si>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</si>
  <si>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</si>
  <si>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</si>
  <si>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</si>
  <si>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</si>
  <si>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</si>
  <si>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</si>
  <si>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</si>
  <si>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</si>
  <si>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</si>
  <si>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</si>
  <si>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</si>
  <si>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</si>
  <si>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</si>
  <si>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</si>
  <si>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</si>
  <si>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</si>
  <si>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</si>
  <si>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</si>
  <si>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</si>
  <si>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</si>
  <si>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</si>
  <si>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</si>
  <si>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</si>
  <si>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</si>
  <si>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</si>
  <si>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</si>
  <si>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</si>
  <si>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</si>
  <si>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</si>
  <si>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</si>
  <si>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</si>
  <si>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</si>
  <si>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</si>
  <si>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</si>
  <si>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</si>
  <si>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</si>
  <si>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</si>
  <si>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</si>
  <si>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</si>
  <si>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</si>
  <si>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</si>
  <si>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</si>
  <si>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</si>
  <si>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</si>
  <si>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</si>
  <si>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</si>
  <si>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</si>
  <si>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</si>
  <si>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</si>
  <si>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</si>
  <si>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</si>
  <si>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</si>
  <si>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</si>
  <si>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</si>
  <si>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</si>
  <si>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</si>
  <si>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</si>
  <si>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</si>
  <si>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</si>
  <si>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</si>
  <si>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</si>
  <si>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</si>
  <si>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</si>
  <si>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</si>
  <si>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</si>
  <si>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</si>
  <si>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</si>
  <si>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</si>
  <si>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</si>
  <si>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</si>
  <si>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</si>
  <si>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</si>
  <si>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</si>
  <si>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</si>
  <si>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</si>
  <si>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</si>
  <si>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</si>
  <si>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</si>
  <si>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</si>
  <si>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</si>
  <si>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</si>
  <si>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</si>
  <si>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</si>
  <si>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</si>
  <si>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</si>
  <si>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</si>
  <si>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</si>
  <si>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</si>
  <si>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</si>
  <si>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</si>
  <si>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</si>
  <si>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</si>
  <si>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</si>
  <si>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</si>
  <si>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</si>
  <si>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</si>
  <si>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</si>
  <si>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</si>
  <si>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</si>
  <si>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</si>
  <si>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</si>
  <si>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</si>
  <si>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</si>
  <si>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</si>
  <si>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</si>
  <si>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</si>
  <si>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</si>
  <si>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</si>
  <si>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</si>
  <si>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</si>
  <si>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</si>
  <si>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</si>
  <si>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</si>
  <si>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</si>
  <si>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</si>
  <si>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</si>
  <si>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</si>
  <si>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</si>
  <si>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</si>
  <si>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</si>
  <si>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</si>
  <si>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</si>
  <si>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</si>
  <si>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</si>
  <si>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</si>
  <si>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</si>
  <si>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</si>
  <si>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</si>
  <si>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</si>
  <si>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</si>
  <si>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</si>
  <si>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</si>
  <si>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</si>
  <si>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</si>
  <si>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</si>
  <si>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</si>
  <si>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</si>
  <si>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</si>
  <si>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</si>
  <si>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</si>
  <si>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</si>
  <si>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</si>
  <si>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</si>
  <si>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</si>
  <si>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</si>
  <si>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</si>
  <si>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</si>
  <si>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</si>
  <si>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</si>
  <si>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</si>
  <si>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</si>
  <si>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</si>
  <si>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</si>
  <si>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</si>
  <si>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</si>
  <si>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</si>
  <si>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</si>
  <si>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</si>
  <si>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</si>
  <si>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</si>
  <si>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</si>
  <si>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</si>
  <si>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</si>
  <si>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</si>
  <si>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</si>
  <si>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</si>
  <si>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</si>
  <si>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</si>
  <si>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</si>
  <si>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</si>
  <si>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</si>
  <si>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</si>
  <si>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</si>
  <si>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</si>
  <si>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</si>
  <si>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</si>
  <si>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</si>
  <si>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</si>
  <si>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</si>
  <si>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</si>
  <si>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</si>
  <si>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</si>
  <si>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</si>
  <si>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</si>
  <si>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</si>
  <si>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</si>
  <si>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</si>
  <si>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</si>
  <si>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</si>
  <si>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</si>
  <si>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</si>
  <si>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</si>
  <si>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</si>
  <si>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</si>
  <si>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</si>
  <si>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</si>
  <si>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</si>
  <si>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</si>
  <si>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</si>
  <si>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</si>
  <si>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</si>
  <si>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</si>
  <si>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</si>
  <si>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</si>
  <si>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</si>
  <si>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</si>
  <si>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</si>
  <si>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</si>
  <si>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</si>
  <si>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</si>
  <si>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</si>
  <si>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</si>
  <si>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</si>
  <si>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</si>
  <si>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</si>
  <si>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</si>
  <si>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</si>
  <si>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</si>
  <si>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</si>
  <si>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</si>
  <si>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</si>
  <si>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</si>
  <si>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</si>
  <si>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</si>
  <si>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</si>
  <si>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</si>
  <si>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</si>
  <si>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</si>
  <si>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</si>
  <si>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</si>
  <si>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</si>
  <si>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</si>
  <si>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</si>
  <si>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</si>
  <si>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</si>
  <si>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</si>
  <si>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</si>
  <si>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</si>
  <si>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</si>
  <si>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</si>
  <si>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</si>
  <si>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</si>
  <si>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</si>
  <si>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</si>
  <si>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</si>
  <si>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</si>
  <si>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</si>
  <si>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</si>
  <si>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</si>
  <si>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</si>
  <si>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</si>
  <si>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</si>
  <si>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</si>
  <si>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</si>
  <si>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</si>
  <si>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</si>
  <si>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</si>
  <si>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</si>
  <si>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</si>
  <si>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</si>
  <si>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</si>
  <si>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</si>
  <si>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</si>
  <si>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</si>
  <si>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</si>
  <si>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</si>
  <si>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</si>
  <si>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</si>
  <si>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</si>
  <si>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</si>
  <si>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</si>
  <si>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</si>
  <si>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</si>
  <si>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</si>
  <si>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</si>
  <si>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</si>
  <si>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</si>
  <si>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</si>
  <si>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</si>
  <si>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</si>
  <si>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</si>
  <si>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</si>
  <si>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</si>
  <si>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</si>
  <si>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</si>
  <si>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</si>
  <si>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</si>
  <si>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</si>
  <si>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</si>
  <si>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</si>
  <si>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</si>
  <si>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</si>
  <si>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</si>
  <si>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</si>
  <si>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</si>
  <si>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</si>
  <si>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</si>
  <si>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</si>
  <si>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</si>
  <si>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</si>
  <si>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</si>
  <si>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</si>
  <si>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</si>
  <si>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</si>
  <si>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</si>
  <si>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</si>
  <si>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</si>
  <si>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</si>
  <si>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</si>
  <si>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</si>
  <si>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</si>
  <si>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</si>
  <si>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</si>
  <si>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</si>
  <si>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</si>
  <si>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</si>
  <si>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</si>
  <si>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</si>
  <si>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</si>
  <si>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</si>
  <si>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</si>
  <si>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</si>
  <si>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</si>
  <si>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</si>
  <si>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</si>
  <si>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</si>
  <si>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</si>
  <si>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</si>
  <si>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</si>
  <si>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</si>
  <si>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</si>
  <si>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</si>
  <si>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</si>
  <si>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</si>
  <si>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</si>
  <si>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</si>
  <si>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</si>
  <si>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</si>
  <si>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</si>
  <si>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</si>
  <si>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</si>
  <si>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</si>
  <si>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</si>
  <si>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</si>
  <si>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</si>
  <si>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</si>
  <si>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</si>
  <si>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</si>
  <si>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</si>
  <si>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</si>
  <si>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</si>
  <si>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</si>
  <si>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</si>
  <si>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</si>
  <si>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</si>
  <si>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</si>
  <si>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</si>
  <si>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</si>
  <si>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</si>
  <si>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</si>
  <si>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</si>
  <si>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</si>
  <si>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</si>
  <si>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</si>
  <si>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</si>
  <si>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</si>
  <si>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</si>
  <si>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</si>
  <si>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</si>
  <si>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</si>
  <si>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</si>
  <si>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</si>
  <si>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</si>
  <si>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</si>
  <si>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</si>
  <si>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</si>
  <si>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</si>
  <si>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</si>
  <si>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</si>
  <si>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</si>
  <si>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</si>
  <si>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</si>
  <si>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</si>
  <si>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</si>
  <si>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</si>
  <si>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</si>
  <si>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</si>
  <si>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</si>
  <si>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</si>
  <si>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</si>
  <si>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</si>
  <si>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</si>
  <si>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</si>
  <si>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</si>
  <si>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</si>
  <si>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</si>
  <si>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</si>
  <si>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</si>
  <si>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</si>
  <si>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</si>
  <si>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</si>
  <si>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</si>
  <si>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</si>
  <si>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</si>
  <si>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</si>
  <si>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</si>
  <si>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</si>
  <si>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</si>
  <si>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</si>
  <si>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</si>
  <si>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</si>
  <si>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</si>
  <si>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</si>
  <si>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</si>
  <si>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</si>
  <si>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</si>
  <si>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</si>
  <si>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</si>
  <si>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</si>
  <si>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</si>
  <si>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</si>
  <si>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</si>
  <si>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</si>
  <si>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</si>
  <si>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</si>
  <si>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</si>
  <si>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</si>
  <si>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</si>
  <si>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</si>
  <si>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</si>
  <si>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</si>
  <si>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</si>
  <si>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</si>
  <si>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</si>
  <si>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</si>
  <si>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</si>
  <si>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</si>
  <si>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</si>
  <si>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</si>
  <si>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</si>
  <si>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</si>
  <si>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</si>
  <si>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</si>
  <si>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</si>
  <si>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</si>
  <si>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</si>
  <si>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</si>
  <si>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</si>
  <si>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</si>
  <si>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</si>
  <si>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</si>
  <si>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</si>
  <si>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</si>
  <si>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</si>
  <si>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</si>
  <si>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</si>
  <si>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</si>
  <si>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</si>
  <si>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</si>
  <si>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</si>
  <si>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</si>
  <si>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</si>
  <si>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</si>
  <si>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</si>
  <si>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</si>
  <si>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</si>
  <si>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</si>
  <si>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</si>
  <si>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</si>
  <si>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</si>
  <si>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</si>
  <si>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</si>
  <si>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</si>
  <si>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</si>
  <si>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</si>
  <si>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</si>
  <si>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</si>
  <si>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</si>
  <si>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</si>
  <si>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</si>
  <si>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</si>
  <si>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</si>
  <si>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</si>
  <si>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</si>
  <si>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</si>
  <si>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</si>
  <si>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</si>
  <si>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</si>
  <si>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</si>
  <si>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</si>
  <si>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</si>
  <si>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</si>
  <si>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</si>
  <si>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</si>
  <si>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</si>
  <si>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</si>
  <si>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</si>
  <si>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</si>
  <si>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</si>
  <si>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</si>
  <si>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</si>
  <si>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</si>
  <si>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</si>
  <si>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</si>
  <si>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</si>
  <si>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</si>
  <si>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BENA FASTENINGS INCORPORATED</t>
  </si>
  <si>
    <t>151 CREDITVIEW ROAD WOODBRIDGE ONTARIO L4L 9T1</t>
  </si>
  <si>
    <t>MARCO BELLAZZI</t>
  </si>
  <si>
    <t>MBELLAZZI@CIMABELFIN.COM</t>
  </si>
  <si>
    <t>905-264-0609</t>
  </si>
  <si>
    <t>PRESIDENT</t>
  </si>
  <si>
    <t xml:space="preserve">conflict minerals compliance letter </t>
  </si>
  <si>
    <t>www.benafastenings.com and www.cimabelfin.com</t>
  </si>
  <si>
    <t>YES SELF SUPPLIER ASSESSMENT www.benafastenings.com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</si>
</sst>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6">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4">
      <c r="A13" s="305"/>
      <c r="B13" s="2">
        <v>1</v>
      </c>
      <c r="C13" s="27" t="s">
        <v>1084</v>
      </c>
      <c r="D13" s="28" t="s">
        <v>872</v>
      </c>
      <c r="E13" s="163" t="s">
        <v>849</v>
      </c>
      <c r="F13" s="163"/>
      <c r="G13" s="25"/>
    </row>
    <row r="14" spans="1:7" ht="36">
      <c r="A14" s="305"/>
      <c r="B14" s="2">
        <v>2</v>
      </c>
      <c r="C14" s="27" t="s">
        <v>1084</v>
      </c>
      <c r="D14" s="28" t="s">
        <v>1021</v>
      </c>
      <c r="E14" s="163" t="s">
        <v>530</v>
      </c>
      <c r="F14" s="163" t="s">
        <v>531</v>
      </c>
      <c r="G14" s="25"/>
    </row>
    <row r="15" spans="1:7" ht="89"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25"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 customHeight="1">
      <c r="A34" s="305"/>
      <c r="B34" s="294"/>
      <c r="C34" s="312"/>
      <c r="D34" s="315"/>
      <c r="E34" s="303"/>
      <c r="F34" s="165" t="s">
        <v>67</v>
      </c>
      <c r="G34" s="25"/>
    </row>
    <row r="35" spans="1:7" ht="29" customHeight="1">
      <c r="A35" s="305"/>
      <c r="B35" s="294"/>
      <c r="C35" s="312"/>
      <c r="D35" s="315"/>
      <c r="E35" s="303"/>
      <c r="F35" s="165" t="s">
        <v>68</v>
      </c>
      <c r="G35" s="25"/>
    </row>
    <row r="36" spans="1:7" ht="144">
      <c r="A36" s="305"/>
      <c r="B36" s="295"/>
      <c r="C36" s="313"/>
      <c r="D36" s="316"/>
      <c r="E36" s="304"/>
      <c r="F36" s="166" t="s">
        <v>69</v>
      </c>
      <c r="G36" s="25"/>
    </row>
    <row r="37" spans="1:7" ht="120">
      <c r="A37" s="305"/>
      <c r="B37" s="141">
        <v>3.01</v>
      </c>
      <c r="C37" s="142" t="s">
        <v>70</v>
      </c>
      <c r="D37" s="28" t="s">
        <v>2251</v>
      </c>
      <c r="E37" s="167" t="s">
        <v>1323</v>
      </c>
      <c r="F37" s="168" t="s">
        <v>1427</v>
      </c>
      <c r="G37" s="25"/>
    </row>
    <row r="38" spans="1:7" ht="108">
      <c r="A38" s="305"/>
      <c r="B38" s="141">
        <v>3.02</v>
      </c>
      <c r="C38" s="142" t="s">
        <v>1356</v>
      </c>
      <c r="D38" s="28" t="s">
        <v>2252</v>
      </c>
      <c r="E38" s="167" t="s">
        <v>1371</v>
      </c>
      <c r="F38" s="168" t="s">
        <v>1428</v>
      </c>
      <c r="G38" s="25"/>
    </row>
    <row r="39" spans="1:7" ht="96">
      <c r="A39" s="305"/>
      <c r="B39" s="150">
        <v>4</v>
      </c>
      <c r="C39" s="149" t="s">
        <v>1524</v>
      </c>
      <c r="D39" s="28" t="s">
        <v>2253</v>
      </c>
      <c r="E39" s="27" t="s">
        <v>2198</v>
      </c>
      <c r="F39" s="27" t="s">
        <v>1525</v>
      </c>
      <c r="G39" s="25"/>
    </row>
    <row r="40" spans="1:7" ht="60">
      <c r="A40" s="305"/>
      <c r="B40" s="141">
        <v>4.01</v>
      </c>
      <c r="C40" s="149" t="s">
        <v>1524</v>
      </c>
      <c r="D40" s="28" t="s">
        <v>2255</v>
      </c>
      <c r="E40" s="27" t="s">
        <v>2210</v>
      </c>
      <c r="F40" s="27" t="s">
        <v>2214</v>
      </c>
      <c r="G40" s="25"/>
    </row>
    <row r="41" spans="1:7" ht="60">
      <c r="A41" s="305"/>
      <c r="B41" s="141" t="s">
        <v>2242</v>
      </c>
      <c r="C41" s="149" t="s">
        <v>1524</v>
      </c>
      <c r="D41" s="28" t="s">
        <v>2254</v>
      </c>
      <c r="E41" s="27" t="s">
        <v>2245</v>
      </c>
      <c r="F41" s="27" t="s">
        <v>2243</v>
      </c>
      <c r="G41" s="25"/>
    </row>
    <row r="42" spans="1:7" ht="60">
      <c r="A42" s="305"/>
      <c r="B42" s="141" t="s">
        <v>2276</v>
      </c>
      <c r="C42" s="149" t="s">
        <v>1524</v>
      </c>
      <c r="D42" s="28" t="s">
        <v>2281</v>
      </c>
      <c r="E42" s="27" t="s">
        <v>2244</v>
      </c>
      <c r="F42" s="27" t="s">
        <v>2277</v>
      </c>
      <c r="G42" s="25"/>
    </row>
    <row r="43" spans="1:7" ht="132">
      <c r="A43" s="305"/>
      <c r="B43" s="160">
        <v>4.0999999999999996</v>
      </c>
      <c r="C43" s="149" t="s">
        <v>2280</v>
      </c>
      <c r="D43" s="161">
        <v>42867</v>
      </c>
      <c r="E43" s="169" t="s">
        <v>2283</v>
      </c>
      <c r="F43" s="27" t="s">
        <v>2282</v>
      </c>
      <c r="G43" s="25"/>
    </row>
    <row r="44" spans="1:7" ht="84">
      <c r="A44" s="305"/>
      <c r="B44" s="160">
        <v>4.2</v>
      </c>
      <c r="C44" s="149" t="s">
        <v>2280</v>
      </c>
      <c r="D44" s="161">
        <v>42704</v>
      </c>
      <c r="E44" s="169" t="s">
        <v>2479</v>
      </c>
      <c r="F44" s="27" t="s">
        <v>2454</v>
      </c>
      <c r="G44" s="25"/>
    </row>
    <row r="45" spans="1:7" ht="156">
      <c r="A45" s="305"/>
      <c r="B45" s="202">
        <v>5</v>
      </c>
      <c r="C45" s="149" t="s">
        <v>2280</v>
      </c>
      <c r="D45" s="161">
        <v>42867</v>
      </c>
      <c r="E45" s="169" t="s">
        <v>12705</v>
      </c>
      <c r="F45" s="27" t="s">
        <v>12427</v>
      </c>
      <c r="G45" s="25"/>
    </row>
    <row r="46" spans="1:7" ht="48">
      <c r="A46" s="305"/>
      <c r="B46" s="160">
        <v>5.01</v>
      </c>
      <c r="C46" s="149" t="s">
        <v>2280</v>
      </c>
      <c r="D46" s="161">
        <v>42907</v>
      </c>
      <c r="E46" s="169" t="s">
        <v>15521</v>
      </c>
      <c r="F46" s="27" t="s">
        <v>12427</v>
      </c>
      <c r="G46" s="25"/>
    </row>
    <row r="47" spans="1:7" ht="72">
      <c r="A47" s="305"/>
      <c r="B47" s="160">
        <v>5.0999999999999996</v>
      </c>
      <c r="C47" s="149" t="s">
        <v>2280</v>
      </c>
      <c r="D47" s="161">
        <v>43070</v>
      </c>
      <c r="E47" s="169" t="s">
        <v>12915</v>
      </c>
      <c r="F47" s="27" t="s">
        <v>12916</v>
      </c>
      <c r="G47" s="25"/>
    </row>
    <row r="48" spans="1:7" ht="60">
      <c r="A48" s="305"/>
      <c r="B48" s="160">
        <v>5.1100000000000003</v>
      </c>
      <c r="C48" s="149" t="s">
        <v>13152</v>
      </c>
      <c r="D48" s="161">
        <v>43217</v>
      </c>
      <c r="E48" s="169" t="s">
        <v>13278</v>
      </c>
      <c r="F48" s="27" t="s">
        <v>13186</v>
      </c>
      <c r="G48" s="25"/>
    </row>
    <row r="49" spans="1:7" ht="60">
      <c r="A49" s="305"/>
      <c r="B49" s="160">
        <v>5.12</v>
      </c>
      <c r="C49" s="149" t="s">
        <v>13152</v>
      </c>
      <c r="D49" s="161">
        <v>43581</v>
      </c>
      <c r="E49" s="169" t="s">
        <v>13278</v>
      </c>
      <c r="F49" s="27" t="s">
        <v>13832</v>
      </c>
      <c r="G49" s="25"/>
    </row>
    <row r="50" spans="1:7" ht="84">
      <c r="A50" s="305"/>
      <c r="B50" s="202">
        <v>6</v>
      </c>
      <c r="C50" s="149" t="s">
        <v>13152</v>
      </c>
      <c r="D50" s="161">
        <v>43964</v>
      </c>
      <c r="E50" s="169" t="s">
        <v>14048</v>
      </c>
      <c r="F50" s="27" t="s">
        <v>13835</v>
      </c>
      <c r="G50" s="25"/>
    </row>
    <row r="51" spans="1:7" ht="48">
      <c r="A51" s="305"/>
      <c r="B51" s="160">
        <v>6.01</v>
      </c>
      <c r="C51" s="149" t="s">
        <v>13152</v>
      </c>
      <c r="D51" s="161">
        <v>43970</v>
      </c>
      <c r="E51" s="169" t="s">
        <v>15522</v>
      </c>
      <c r="F51" s="169" t="s">
        <v>13835</v>
      </c>
      <c r="G51" s="25"/>
    </row>
    <row r="52" spans="1:7" ht="48">
      <c r="A52" s="305"/>
      <c r="B52" s="160">
        <v>6.1</v>
      </c>
      <c r="C52" s="149" t="s">
        <v>13152</v>
      </c>
      <c r="D52" s="161">
        <v>44314</v>
      </c>
      <c r="E52" s="169" t="s">
        <v>15514</v>
      </c>
      <c r="F52" s="169" t="s">
        <v>15043</v>
      </c>
      <c r="G52" s="25"/>
    </row>
    <row r="53" spans="1:7" ht="48">
      <c r="A53" s="305"/>
      <c r="B53" s="160">
        <v>6.2</v>
      </c>
      <c r="C53" s="149" t="s">
        <v>13152</v>
      </c>
      <c r="D53" s="161">
        <v>44678</v>
      </c>
      <c r="E53" s="169" t="s">
        <v>15514</v>
      </c>
      <c r="F53" s="169" t="s">
        <v>15513</v>
      </c>
      <c r="G53" s="25"/>
    </row>
    <row r="54" spans="1:7" ht="48">
      <c r="A54" s="305"/>
      <c r="B54" s="160">
        <v>6.21</v>
      </c>
      <c r="C54" s="149" t="s">
        <v>13152</v>
      </c>
      <c r="D54" s="161">
        <v>44687</v>
      </c>
      <c r="E54" s="169" t="s">
        <v>15523</v>
      </c>
      <c r="F54" s="169" t="s">
        <v>15513</v>
      </c>
      <c r="G54" s="25"/>
    </row>
    <row r="55" spans="1:7" ht="48">
      <c r="A55" s="305"/>
      <c r="B55" s="160">
        <v>6.22</v>
      </c>
      <c r="C55" s="149" t="s">
        <v>13152</v>
      </c>
      <c r="D55" s="275">
        <v>44692</v>
      </c>
      <c r="E55" s="169" t="s">
        <v>15522</v>
      </c>
      <c r="F55" s="169" t="s">
        <v>15513</v>
      </c>
      <c r="G55" s="25"/>
    </row>
    <row r="56" spans="1:7" ht="60">
      <c r="A56" s="305"/>
      <c r="B56" s="202">
        <v>6.3</v>
      </c>
      <c r="C56" s="149" t="s">
        <v>13152</v>
      </c>
      <c r="D56" s="275">
        <v>45051</v>
      </c>
      <c r="E56" s="169" t="s">
        <v>15790</v>
      </c>
      <c r="F56" s="169" t="s">
        <v>15571</v>
      </c>
      <c r="G56" s="25"/>
    </row>
    <row r="57" spans="1:7" ht="48">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D58FFEC-F52D-704E-8DDB-7B00FC88D7E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B35D7A-8D95-DF49-BD16-78BE1F4615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51">
      <c r="A10" s="74"/>
      <c r="B10" s="63" t="str">
        <f ca="1">OFFSET(L!$C$1,MATCH("Definitions"&amp;ADDRESS(ROW(),COLUMN(),4),L!$A:$A,0)-1,SL,,)</f>
        <v>DRC</v>
      </c>
      <c r="C10" s="63" t="str">
        <f ca="1">OFFSET(L!$C$1,MATCH("Definitions"&amp;ADDRESS(ROW(),COLUMN(),4),L!$A:$A,0)-1,SL,,)</f>
        <v>Democratic Republic of Congo</v>
      </c>
      <c r="D10" s="321"/>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2" sqref="D12:J12"/>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6" t="s">
        <v>488</v>
      </c>
      <c r="E75" s="327"/>
      <c r="F75" s="57"/>
      <c r="G75" s="328" t="s">
        <v>15801</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7" hidden="1">
      <c r="B98" s="56" t="s">
        <v>490</v>
      </c>
      <c r="D98" s="282" t="str">
        <f>IF(AND(OR($D$26="Yes",$D$26=""),OR($D$32="Yes",$D$32="")),"Unknown","")</f>
        <v/>
      </c>
      <c r="E98" s="282" t="str">
        <f>IF(AND(OR($D$26="Yes",$D$26=""),OR($D$32="Yes",$D$32="")),"Greater than 75%","")</f>
        <v/>
      </c>
      <c r="G98" s="282" t="str">
        <f>IF(OR($D$27="Yes",$D$27=""),"Yes","")</f>
        <v/>
      </c>
    </row>
    <row r="99" spans="2:7" ht="16" hidden="1">
      <c r="B99" s="188">
        <v>1</v>
      </c>
      <c r="D99" s="282" t="str">
        <f>IF(AND(OR($D$27="Yes",$D$27=""),OR($D$33="Yes",$D$33="")),"Yes","")</f>
        <v/>
      </c>
      <c r="E99" s="282" t="str">
        <f>IF(AND(OR($D$26="Yes",$D$26=""),OR($D$32="Yes",$D$32="")),"Greater than 50%","")</f>
        <v/>
      </c>
      <c r="G99" s="282" t="str">
        <f>IF(OR($D$27="Yes",$D$27=""),"No","")</f>
        <v/>
      </c>
    </row>
    <row r="100" spans="2:7" ht="17" hidden="1">
      <c r="B100" s="236" t="s">
        <v>2480</v>
      </c>
      <c r="D100" s="282" t="str">
        <f>IF(AND(OR($D$27="Yes",$D$27=""),OR($D$33="Yes",$D$33="")),"No","")</f>
        <v/>
      </c>
      <c r="E100" s="282" t="str">
        <f>IF(AND(OR($D$26="Yes",$D$26=""),OR($D$32="Yes",$D$32="")),"50% or less","")</f>
        <v/>
      </c>
      <c r="G100" s="282" t="str">
        <f>IF(OR($D$28="Yes",$D$28=""),"Yes","")</f>
        <v/>
      </c>
    </row>
    <row r="101" spans="2:7" ht="17" hidden="1">
      <c r="B101" s="236" t="s">
        <v>2481</v>
      </c>
      <c r="D101" s="282" t="str">
        <f>IF(AND(OR($D$27="Yes",$D$27=""),OR($D$33="Yes",$D$33="")),"Unknown","")</f>
        <v/>
      </c>
      <c r="E101" s="282" t="str">
        <f>IF(AND(OR($D$26="Yes",$D$26=""),OR($D$32="Yes",$D$32="")),"None","")</f>
        <v/>
      </c>
      <c r="G101" s="282" t="str">
        <f>IF(OR($D$28="Yes",$D$28=""),"No","")</f>
        <v/>
      </c>
    </row>
    <row r="102" spans="2:7" ht="17" hidden="1">
      <c r="B102" s="236" t="s">
        <v>2482</v>
      </c>
      <c r="D102" s="282" t="str">
        <f>IF(AND(OR($D$28="Yes",$D$28=""),OR($D$34="Yes",$D$34="")),"Yes","")</f>
        <v/>
      </c>
      <c r="E102" s="282" t="str">
        <f>IF(AND(OR($D$27="Yes",$D$27=""),OR($D$33="Yes",$D$33="")),"100%","")</f>
        <v/>
      </c>
      <c r="G102" s="282" t="str">
        <f>IF(OR($D$29="Yes",$D$29=""),"Yes","")</f>
        <v/>
      </c>
    </row>
    <row r="103" spans="2:7" ht="17" hidden="1">
      <c r="B103" s="236" t="s">
        <v>2483</v>
      </c>
      <c r="D103" s="282" t="str">
        <f>IF(AND(OR($D$28="Yes",$D$28=""),OR($D$34="Yes",$D$34="")),"No","")</f>
        <v/>
      </c>
      <c r="E103" s="282" t="str">
        <f>IF(AND(OR($D$27="Yes",$D$27=""),OR($D$33="Yes",$D$33="")),"Greater than 90%","")</f>
        <v/>
      </c>
      <c r="G103" s="282" t="str">
        <f>IF(OR($D$29="Yes",$D$29=""),"No","")</f>
        <v/>
      </c>
    </row>
    <row r="104" spans="2:7" ht="17" hidden="1">
      <c r="B104" s="236" t="s">
        <v>491</v>
      </c>
      <c r="D104" s="282" t="str">
        <f>IF(AND(OR($D$28="Yes",$D$28=""),OR($D$34="Yes",$D$34="")),"Unknown","")</f>
        <v/>
      </c>
      <c r="E104" s="282" t="str">
        <f>IF(AND(OR($D$27="Yes",$D$27=""),OR($D$33="Yes",$D$33="")),"Greater than 75%","")</f>
        <v/>
      </c>
    </row>
    <row r="105" spans="2:7" ht="17" hidden="1">
      <c r="B105" s="236" t="s">
        <v>14982</v>
      </c>
      <c r="D105" s="282" t="str">
        <f>IF(AND(OR($D$29="Yes",$D$29=""),OR($D$35="Yes",$D$35="")),"Yes","")</f>
        <v/>
      </c>
      <c r="E105" s="282" t="str">
        <f>IF(AND(OR($D$27="Yes",$D$27=""),OR($D$33="Yes",$D$33="")),"Greater than 50%","")</f>
        <v/>
      </c>
    </row>
    <row r="106" spans="2:7" ht="17" hidden="1">
      <c r="B106" s="236" t="s">
        <v>12394</v>
      </c>
      <c r="D106" s="282" t="str">
        <f>IF(AND(OR($D$29="Yes",$D$29=""),OR($D$35="Yes",$D$35="")),"No","")</f>
        <v/>
      </c>
      <c r="E106" s="282" t="str">
        <f>IF(AND(OR($D$27="Yes",$D$27=""),OR($D$33="Yes",$D$33="")),"50% or less","")</f>
        <v/>
      </c>
    </row>
    <row r="107" spans="2:7" ht="17" hidden="1">
      <c r="B107" s="236" t="s">
        <v>489</v>
      </c>
      <c r="D107" s="282" t="str">
        <f>IF(AND(OR($D$29="Yes",$D$29=""),OR($D$35="Yes",$D$35="")),"Unknown","")</f>
        <v/>
      </c>
      <c r="E107" s="282" t="str">
        <f>IF(AND(OR($D$27="Yes",$D$27=""),OR($D$33="Yes",$D$33="")),"None","")</f>
        <v/>
      </c>
    </row>
    <row r="108" spans="2:7" ht="17" hidden="1">
      <c r="B108" s="236" t="s">
        <v>13974</v>
      </c>
      <c r="E108" s="282" t="str">
        <f>IF(AND(OR($D$28="Yes",$D$28=""),OR($D$34="Yes",$D$34="")),"100%","")</f>
        <v/>
      </c>
    </row>
    <row r="109" spans="2:7" ht="17" hidden="1">
      <c r="B109" s="236" t="s">
        <v>13976</v>
      </c>
      <c r="E109" s="282" t="str">
        <f>IF(AND(OR($D$28="Yes",$D$28=""),OR($D$34="Yes",$D$34="")),"Greater than 90%","")</f>
        <v/>
      </c>
    </row>
    <row r="110" spans="2:7" ht="17" hidden="1">
      <c r="B110" s="236" t="s">
        <v>13977</v>
      </c>
      <c r="E110" s="282" t="str">
        <f>IF(AND(OR($D$28="Yes",$D$28=""),OR($D$34="Yes",$D$34="")),"Greater than 75%","")</f>
        <v/>
      </c>
    </row>
    <row r="111" spans="2:7" ht="17"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70924E-9484-FB46-A693-27B02CAADCFE}"/>
    </customSheetView>
  </customSheetViews>
  <mergeCells count="3">
    <mergeCell ref="J2:O2"/>
    <mergeCell ref="B3:E3"/>
    <mergeCell ref="G3:I3"/>
  </mergeCells>
  <conditionalFormatting sqref="B5:B2504">
    <cfRule type="expression" dxfId="21" priority="7" stopIfTrue="1">
      <formula>IF(AND(COUNTIF(MetalSmelter,B5&amp;C5)=0,LEN(C5)&gt;0),TRUE,FALSE)</formula>
    </cfRule>
    <cfRule type="expression" dxfId="20" priority="4" stopIfTrue="1">
      <formula>IF(B5="",TRUE)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7"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7">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BENA FASTENINGS INCORPORATED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MARCO BELLAZZI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MBELLAZZI@CIMABELFIN.COM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905-264-0609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MARCO BELLAZZI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MBELLAZZI@CIMABELFIN.COM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45222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804</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803</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804</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805</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www.benafastenings.com and www.cimabelfin.com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3"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1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Marco Bellazzi</cp:lastModifiedBy>
  <cp:lastPrinted>2015-04-21T20:47:43Z</cp:lastPrinted>
  <dcterms:created xsi:type="dcterms:W3CDTF">2010-06-21T21:00:23Z</dcterms:created>
  <dcterms:modified xsi:type="dcterms:W3CDTF">2023-10-23T15:06:03Z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